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Manchester 121713" sheetId="1" r:id="rId3"/>
    <sheet state="visible" name="Fidalgo 121813" sheetId="2" r:id="rId4"/>
    <sheet state="visible" name="Oyster Bay 121913" sheetId="3" r:id="rId5"/>
    <sheet state="visible" name="Dabob 121913" sheetId="4" r:id="rId6"/>
    <sheet state="visible" name="Comparison Data" sheetId="5" r:id="rId7"/>
  </sheets>
  <definedNames/>
  <calcPr/>
</workbook>
</file>

<file path=xl/sharedStrings.xml><?xml version="1.0" encoding="utf-8"?>
<sst xmlns="http://schemas.openxmlformats.org/spreadsheetml/2006/main" count="586" uniqueCount="507">
  <si>
    <t>Sample</t>
  </si>
  <si>
    <t>Size (mm)</t>
  </si>
  <si>
    <t>Weight (g in shell)</t>
  </si>
  <si>
    <t>Observations</t>
  </si>
  <si>
    <t>Avg Size Per Tray</t>
  </si>
  <si>
    <t>Avg Size Per Pop</t>
  </si>
  <si>
    <t>Avg Size at Site</t>
  </si>
  <si>
    <t>Avg Weight Per Tray</t>
  </si>
  <si>
    <t>Avg Weight per Pop</t>
  </si>
  <si>
    <t>Avg Weight at Site</t>
  </si>
  <si>
    <t>121713_4N7_1</t>
  </si>
  <si>
    <t>121713_4N7_2</t>
  </si>
  <si>
    <t>121713_4N7_3</t>
  </si>
  <si>
    <t>121713_4N7_4</t>
  </si>
  <si>
    <t>121713_4N7_5</t>
  </si>
  <si>
    <t>121713_4N7_6</t>
  </si>
  <si>
    <t>121713_4N7_7</t>
  </si>
  <si>
    <t>121713_4N7_8</t>
  </si>
  <si>
    <t>121713_4N1_1</t>
  </si>
  <si>
    <t>121713_4N1_2</t>
  </si>
  <si>
    <t>121713_4N1_3</t>
  </si>
  <si>
    <t>121713_4N1_4</t>
  </si>
  <si>
    <t>121713_4N1_5</t>
  </si>
  <si>
    <t>121713_4N1_6</t>
  </si>
  <si>
    <t>121713_4N1_7</t>
  </si>
  <si>
    <t>121713_4N1_8</t>
  </si>
  <si>
    <t>121713_4N13_1</t>
  </si>
  <si>
    <t>121713_4N13_2</t>
  </si>
  <si>
    <t>121713_4N13_3</t>
  </si>
  <si>
    <t>121713_4N13_4</t>
  </si>
  <si>
    <t>121713_4N13_5</t>
  </si>
  <si>
    <t>121713_4N13_6</t>
  </si>
  <si>
    <t>121713_4N13_7</t>
  </si>
  <si>
    <t>121713_4N13_8</t>
  </si>
  <si>
    <t>121713_4N10_1</t>
  </si>
  <si>
    <t>121713_4N10_2</t>
  </si>
  <si>
    <t>121713_4N10_3</t>
  </si>
  <si>
    <t>121713_4N10_4</t>
  </si>
  <si>
    <t>121713_4N10_5</t>
  </si>
  <si>
    <t>121713_4N10_6</t>
  </si>
  <si>
    <t>121713_4N10_7</t>
  </si>
  <si>
    <t>Dead</t>
  </si>
  <si>
    <t>121713_4N10_8</t>
  </si>
  <si>
    <t>121713_4S8_1</t>
  </si>
  <si>
    <t>121713_4S8_2</t>
  </si>
  <si>
    <t>121713_4S8_3</t>
  </si>
  <si>
    <t>121713_4S8_4</t>
  </si>
  <si>
    <t>121713_4S8_5</t>
  </si>
  <si>
    <t>121713_4S8_6</t>
  </si>
  <si>
    <t>121713_4S8_7</t>
  </si>
  <si>
    <t>121713_4S8_8</t>
  </si>
  <si>
    <t>121713_4S2_1</t>
  </si>
  <si>
    <t>121713_4S2_2</t>
  </si>
  <si>
    <t>121713_4S2_3</t>
  </si>
  <si>
    <t>121713_4S2_4</t>
  </si>
  <si>
    <t>121713_4S2_5</t>
  </si>
  <si>
    <t>121713_4S2_6</t>
  </si>
  <si>
    <t>121713_4S2_7</t>
  </si>
  <si>
    <t>121713_4S2_8</t>
  </si>
  <si>
    <t>121713_4S14_1</t>
  </si>
  <si>
    <t>121713_4S14_2</t>
  </si>
  <si>
    <t>121713_4S14_3</t>
  </si>
  <si>
    <t>121713_4S14_4</t>
  </si>
  <si>
    <t>121713_4S14_5</t>
  </si>
  <si>
    <t>121713_4S14_6</t>
  </si>
  <si>
    <t>121713_4S14_7</t>
  </si>
  <si>
    <t>121713_4S14_8</t>
  </si>
  <si>
    <t>121713_4S10_1</t>
  </si>
  <si>
    <t>121713_4S10_2</t>
  </si>
  <si>
    <t>121713_4S10_3</t>
  </si>
  <si>
    <t>121713_4S10_4</t>
  </si>
  <si>
    <t>121713_4S10_5</t>
  </si>
  <si>
    <t>121713_4S10_6</t>
  </si>
  <si>
    <t>121713_4S10_7</t>
  </si>
  <si>
    <t>121713_4S10_8</t>
  </si>
  <si>
    <t>121713_4H13_1</t>
  </si>
  <si>
    <t>121713_4H13_2</t>
  </si>
  <si>
    <t>121713_4H13_3</t>
  </si>
  <si>
    <t>121713_4H13_4</t>
  </si>
  <si>
    <t>121713_4H13_5</t>
  </si>
  <si>
    <t>121713_4H13_6</t>
  </si>
  <si>
    <t>121713_4H13_7</t>
  </si>
  <si>
    <t>121713_4H13_8</t>
  </si>
  <si>
    <t>121713_4H12_1</t>
  </si>
  <si>
    <t>121713_4H12_2</t>
  </si>
  <si>
    <t>121713_4H12_3</t>
  </si>
  <si>
    <t>121713_4H12_4</t>
  </si>
  <si>
    <t>121713_4H12_5</t>
  </si>
  <si>
    <t>121713_4H12_6</t>
  </si>
  <si>
    <t>121713_4H12_7</t>
  </si>
  <si>
    <t>121713_4H12_8</t>
  </si>
  <si>
    <t>121713_4H6_1</t>
  </si>
  <si>
    <t>121713_4H6_2</t>
  </si>
  <si>
    <t>121713_4H6_3</t>
  </si>
  <si>
    <t>121713_4H6_4</t>
  </si>
  <si>
    <t>121713_4H6_5</t>
  </si>
  <si>
    <t>121713_4H6_6</t>
  </si>
  <si>
    <t>121713_4H6_7</t>
  </si>
  <si>
    <t>121713_4H6_8</t>
  </si>
  <si>
    <t>121713_4H3_1</t>
  </si>
  <si>
    <t>121713_4H3_2</t>
  </si>
  <si>
    <t>121713_4H3_3</t>
  </si>
  <si>
    <t>121713_4H3_4</t>
  </si>
  <si>
    <t>121713_4H3_5</t>
  </si>
  <si>
    <t>121713_4H3_6</t>
  </si>
  <si>
    <t>121713_4H3_7</t>
  </si>
  <si>
    <t>121713_4H3_8</t>
  </si>
  <si>
    <t>121813_2N2_1</t>
  </si>
  <si>
    <t>121813_2N2_2</t>
  </si>
  <si>
    <t>121813_2N2_3</t>
  </si>
  <si>
    <t>121813_2N2_4</t>
  </si>
  <si>
    <t>121813_2N2_5</t>
  </si>
  <si>
    <t>121813_2N2_6</t>
  </si>
  <si>
    <t>121813_2N2_7</t>
  </si>
  <si>
    <t>121813_2N2_8</t>
  </si>
  <si>
    <t>121813_2N6_1</t>
  </si>
  <si>
    <t>121813_2N6_2</t>
  </si>
  <si>
    <t>121813_2N6_3</t>
  </si>
  <si>
    <t>121813_2N6_4</t>
  </si>
  <si>
    <t>121813_2N6_5</t>
  </si>
  <si>
    <t>121813_2N6_6</t>
  </si>
  <si>
    <t>121813_2N6_7</t>
  </si>
  <si>
    <t>121813_2N6_8</t>
  </si>
  <si>
    <t>121813_2N12_1</t>
  </si>
  <si>
    <t>121813_2N12_2</t>
  </si>
  <si>
    <t>121813_2N12_3</t>
  </si>
  <si>
    <t>121813_2N12_4</t>
  </si>
  <si>
    <t>121813_2N12_5</t>
  </si>
  <si>
    <t>121813_2N12_6</t>
  </si>
  <si>
    <t>121813_2N12_7</t>
  </si>
  <si>
    <t>121813_2N12_8</t>
  </si>
  <si>
    <t>121813_2N15_1</t>
  </si>
  <si>
    <t>121813_2N15_2</t>
  </si>
  <si>
    <t>121813_2N15_3</t>
  </si>
  <si>
    <t>121813_2N15_4</t>
  </si>
  <si>
    <t>121813_2N15_5</t>
  </si>
  <si>
    <t>121813_2N15_6</t>
  </si>
  <si>
    <t>121813_2N15_7</t>
  </si>
  <si>
    <t>121813_2N15_8</t>
  </si>
  <si>
    <t>121813_2S16_1</t>
  </si>
  <si>
    <t>121813_2S16_2</t>
  </si>
  <si>
    <t>121813_2S16_3</t>
  </si>
  <si>
    <t>121813_2S16_4</t>
  </si>
  <si>
    <t>121813_2S16_5</t>
  </si>
  <si>
    <t>121813_2S16_6</t>
  </si>
  <si>
    <t>121813_2S16_7</t>
  </si>
  <si>
    <t>121813_2S16_8</t>
  </si>
  <si>
    <t>121813_2S9_1</t>
  </si>
  <si>
    <t>121813_2S9_2</t>
  </si>
  <si>
    <t>121813_2S9_3</t>
  </si>
  <si>
    <t>121813_2S9_4</t>
  </si>
  <si>
    <t>121813_2S9_5</t>
  </si>
  <si>
    <t>121813_2S9_6</t>
  </si>
  <si>
    <t>121813_2S9_7</t>
  </si>
  <si>
    <t>121813_2S9_8</t>
  </si>
  <si>
    <t>121813_2S6_1</t>
  </si>
  <si>
    <t>121813_2S6_2</t>
  </si>
  <si>
    <t>121813_2S6_3</t>
  </si>
  <si>
    <t>121813_2S6_4</t>
  </si>
  <si>
    <t>121813_2S6_5</t>
  </si>
  <si>
    <t>121813_2S6_6</t>
  </si>
  <si>
    <t>121813_2S6_7</t>
  </si>
  <si>
    <t>121813_2S6_8</t>
  </si>
  <si>
    <t>121813_2S2_1</t>
  </si>
  <si>
    <t>121813_2S2_2</t>
  </si>
  <si>
    <t>121813_2S2_3</t>
  </si>
  <si>
    <t>121813_2S2_4</t>
  </si>
  <si>
    <t>121813_2S2_5</t>
  </si>
  <si>
    <t>121813_2S2_6</t>
  </si>
  <si>
    <t>121813_2S2_7</t>
  </si>
  <si>
    <t>121813_2S2_8</t>
  </si>
  <si>
    <t>121813_2H15_1</t>
  </si>
  <si>
    <t>121813_2H15_2</t>
  </si>
  <si>
    <t>121813_2H15_3</t>
  </si>
  <si>
    <t>121813_2H15_4</t>
  </si>
  <si>
    <t>121813_2H15_5</t>
  </si>
  <si>
    <t>121813_2H15_6</t>
  </si>
  <si>
    <t>121813_2H15_7</t>
  </si>
  <si>
    <t>121813_2H15_8</t>
  </si>
  <si>
    <t>121813_2H11_1</t>
  </si>
  <si>
    <t>121813_2H11_2</t>
  </si>
  <si>
    <t>121813_2H11_3</t>
  </si>
  <si>
    <t>121813_2H11_4</t>
  </si>
  <si>
    <t>121813_2H11_5</t>
  </si>
  <si>
    <t>121813_2H11_6</t>
  </si>
  <si>
    <t>121813_2H11_7</t>
  </si>
  <si>
    <t>121813_2H11_8</t>
  </si>
  <si>
    <t>121813_2H8_1</t>
  </si>
  <si>
    <t>121813_2H8_2</t>
  </si>
  <si>
    <t>121813_2H8_3</t>
  </si>
  <si>
    <t>121813_2H8_4</t>
  </si>
  <si>
    <t>121813_2H8_5</t>
  </si>
  <si>
    <t>121813_2H8_6</t>
  </si>
  <si>
    <t>121813_2H8_7</t>
  </si>
  <si>
    <t>121813_2H8_8</t>
  </si>
  <si>
    <t>121813_2H3_1</t>
  </si>
  <si>
    <t>121813_2H3_2</t>
  </si>
  <si>
    <t>121813_2H3_3</t>
  </si>
  <si>
    <t>121813_2H3_4</t>
  </si>
  <si>
    <t>121813_2H3_5</t>
  </si>
  <si>
    <t>121813_2H3_6</t>
  </si>
  <si>
    <t>121813_2H3_7</t>
  </si>
  <si>
    <t>121813_2H3_8</t>
  </si>
  <si>
    <t>121913_1N15_1</t>
  </si>
  <si>
    <t>121913_1N15_2</t>
  </si>
  <si>
    <t>121913_1N15_3</t>
  </si>
  <si>
    <t>121913_1N15_4</t>
  </si>
  <si>
    <t>121913_1N15_5</t>
  </si>
  <si>
    <t>121913_1N15_6</t>
  </si>
  <si>
    <t>121913_1N15_7</t>
  </si>
  <si>
    <t>121913_1N15_8</t>
  </si>
  <si>
    <t>121913_1N10_1</t>
  </si>
  <si>
    <t>121913_1N10_2</t>
  </si>
  <si>
    <t>121913_1N10_3</t>
  </si>
  <si>
    <t>121913_1N10_4</t>
  </si>
  <si>
    <t>121913_1N10_5</t>
  </si>
  <si>
    <t>121913_1N10_6</t>
  </si>
  <si>
    <t>121913_1N10_7</t>
  </si>
  <si>
    <t>121913_1N10_8</t>
  </si>
  <si>
    <t>121913_1N5_1</t>
  </si>
  <si>
    <t>121913_1N5_2</t>
  </si>
  <si>
    <t>121913_1N5_3</t>
  </si>
  <si>
    <t>121913_1N5_4</t>
  </si>
  <si>
    <t>121913_1N5_5</t>
  </si>
  <si>
    <t>121913_1N5_6</t>
  </si>
  <si>
    <t>121913_1N5_7</t>
  </si>
  <si>
    <t>121913_1N5_8</t>
  </si>
  <si>
    <t>121913_1N1_1</t>
  </si>
  <si>
    <t>121913_1N1_2</t>
  </si>
  <si>
    <t>121913_1N1_3</t>
  </si>
  <si>
    <t>121913_1N1_4</t>
  </si>
  <si>
    <t>121913_1N1_5</t>
  </si>
  <si>
    <t>121913_1N1_6</t>
  </si>
  <si>
    <t>121913_1N1_7</t>
  </si>
  <si>
    <t>121913_1N1_8</t>
  </si>
  <si>
    <t>121913_1S1_1</t>
  </si>
  <si>
    <t>121913_1S1_2</t>
  </si>
  <si>
    <t>121913_1S1_3</t>
  </si>
  <si>
    <t>121913_1S1_4</t>
  </si>
  <si>
    <t>121913_1S1_5</t>
  </si>
  <si>
    <t>121913_1S1_6</t>
  </si>
  <si>
    <t>121913_1S1_7</t>
  </si>
  <si>
    <t>121913_1S1_8</t>
  </si>
  <si>
    <t>121913_1S8_1</t>
  </si>
  <si>
    <t>121913_1S8_2</t>
  </si>
  <si>
    <t>121913_1S8_3</t>
  </si>
  <si>
    <t>121913_1S8_4</t>
  </si>
  <si>
    <t>121913_1S8_5</t>
  </si>
  <si>
    <t>121913_1S8_6</t>
  </si>
  <si>
    <t>121913_1S8_7</t>
  </si>
  <si>
    <t>121913_1S8_8</t>
  </si>
  <si>
    <t>121913_1S11_1</t>
  </si>
  <si>
    <t>121913_1S11_2</t>
  </si>
  <si>
    <t>121913_1S11_3</t>
  </si>
  <si>
    <t>121913_1S11_4</t>
  </si>
  <si>
    <t>121913_1S11_5</t>
  </si>
  <si>
    <t>121913_1S11_6</t>
  </si>
  <si>
    <t>121913_1S11_7</t>
  </si>
  <si>
    <t>121913_1S11_8</t>
  </si>
  <si>
    <t>121913_1S16_1</t>
  </si>
  <si>
    <t>121913_1S16_2</t>
  </si>
  <si>
    <t>121913_1S16_3</t>
  </si>
  <si>
    <t>121913_1S16_4</t>
  </si>
  <si>
    <t>121913_1S16_5</t>
  </si>
  <si>
    <t>121913_1S16_6</t>
  </si>
  <si>
    <t>121913_1S16_7</t>
  </si>
  <si>
    <t>121913_1S16_8</t>
  </si>
  <si>
    <t>121913_1H15_1</t>
  </si>
  <si>
    <t>121913_1H15_2</t>
  </si>
  <si>
    <t>121913_1H15_3</t>
  </si>
  <si>
    <t>121913_1H15_4</t>
  </si>
  <si>
    <t>121913_1H15_5</t>
  </si>
  <si>
    <t>121913_1H15_6</t>
  </si>
  <si>
    <t>121913_1H15_7</t>
  </si>
  <si>
    <t>121913_1H15_8</t>
  </si>
  <si>
    <t>121913_1H10_1</t>
  </si>
  <si>
    <t>121913_1H10_2</t>
  </si>
  <si>
    <t>121913_1H10_3</t>
  </si>
  <si>
    <t>121913_1H10_4</t>
  </si>
  <si>
    <t>121913_1H10_5</t>
  </si>
  <si>
    <t>121913_1H10_6</t>
  </si>
  <si>
    <t>121913_1H10_7</t>
  </si>
  <si>
    <t>121913_1H10_8</t>
  </si>
  <si>
    <t>121913_1H8_1</t>
  </si>
  <si>
    <t>121913_1H8_2</t>
  </si>
  <si>
    <t>121913_1H8_3</t>
  </si>
  <si>
    <t>121913_1H8_4</t>
  </si>
  <si>
    <t>121913_1H8_5</t>
  </si>
  <si>
    <t>121913_1H8_6</t>
  </si>
  <si>
    <t>121913_1H8_7</t>
  </si>
  <si>
    <t>121913_1H8_8</t>
  </si>
  <si>
    <t>121913_1H4_1</t>
  </si>
  <si>
    <t>121913_1H4_2</t>
  </si>
  <si>
    <t>121913_1H4_3</t>
  </si>
  <si>
    <t>121913_1H4_4</t>
  </si>
  <si>
    <t>121913_1H4_5</t>
  </si>
  <si>
    <t>121913_1H4_6</t>
  </si>
  <si>
    <t>121913_1H4_7</t>
  </si>
  <si>
    <t>121913_1H4_8</t>
  </si>
  <si>
    <t>Avg size at Site</t>
  </si>
  <si>
    <t>121913_3N15_1</t>
  </si>
  <si>
    <t>121913_3N15_2</t>
  </si>
  <si>
    <t>121913_3N15_3</t>
  </si>
  <si>
    <t>121913_3N15_4</t>
  </si>
  <si>
    <t>121913_3N15_5</t>
  </si>
  <si>
    <t>121913_3N15_6</t>
  </si>
  <si>
    <t>121913_3N15_7</t>
  </si>
  <si>
    <t>121913_3N15_8</t>
  </si>
  <si>
    <t>121913_3N15_9</t>
  </si>
  <si>
    <t>121913_3N15_10</t>
  </si>
  <si>
    <t>121913_3N15_11</t>
  </si>
  <si>
    <t>121913_3N15_12</t>
  </si>
  <si>
    <t>121913_3N15_13</t>
  </si>
  <si>
    <t>121913_3N15_14</t>
  </si>
  <si>
    <t>121913_3N15_15</t>
  </si>
  <si>
    <t>121913_3N15_16</t>
  </si>
  <si>
    <t>121913_3N12_1</t>
  </si>
  <si>
    <t>121913_3N12_2</t>
  </si>
  <si>
    <t>121913_3N12_3</t>
  </si>
  <si>
    <t>121913_3N12_4</t>
  </si>
  <si>
    <t>121913_3N12_5</t>
  </si>
  <si>
    <t>121913_3N12_6</t>
  </si>
  <si>
    <t>121913_3N12_7</t>
  </si>
  <si>
    <t>121913_3N12_8</t>
  </si>
  <si>
    <t>121913_3N12_9</t>
  </si>
  <si>
    <t>121913_3N12_10</t>
  </si>
  <si>
    <t>121913_3N12_11</t>
  </si>
  <si>
    <t>121913_3N12_12</t>
  </si>
  <si>
    <t>121913_3N12_13</t>
  </si>
  <si>
    <t>121913_3N12_14</t>
  </si>
  <si>
    <t>121913_3N12_15</t>
  </si>
  <si>
    <t>121913_3N12_16</t>
  </si>
  <si>
    <t>121913_3N8_1</t>
  </si>
  <si>
    <t>121913_3N8_2</t>
  </si>
  <si>
    <t>121913_3N8_3</t>
  </si>
  <si>
    <t>121913_3N8_4</t>
  </si>
  <si>
    <t>121913_3N8_5</t>
  </si>
  <si>
    <t>121913_3N8_6</t>
  </si>
  <si>
    <t>121913_3N8_7</t>
  </si>
  <si>
    <t>121913_3N8_8</t>
  </si>
  <si>
    <t>121913_3N8_9</t>
  </si>
  <si>
    <t>121913_3N8_10</t>
  </si>
  <si>
    <t>121913_3N8_11</t>
  </si>
  <si>
    <t>121913_3N8_12</t>
  </si>
  <si>
    <t>121913_3N8_13</t>
  </si>
  <si>
    <t>121913_3N8_14</t>
  </si>
  <si>
    <t>121913_3N8_15</t>
  </si>
  <si>
    <t>121913_3N8_16</t>
  </si>
  <si>
    <t>121913_3N1_1</t>
  </si>
  <si>
    <t>121913_3N1_2</t>
  </si>
  <si>
    <t>121913_3N1_3</t>
  </si>
  <si>
    <t>121913_3N1_4</t>
  </si>
  <si>
    <t>121913_3N1_5</t>
  </si>
  <si>
    <t>121913_3N1_6</t>
  </si>
  <si>
    <t>121913_3N1_7</t>
  </si>
  <si>
    <t>121913_3N1_8</t>
  </si>
  <si>
    <t>121913_3N1_9</t>
  </si>
  <si>
    <t>121913_3N1_10</t>
  </si>
  <si>
    <t>121913_3N1_11</t>
  </si>
  <si>
    <t>121913_3N1_12</t>
  </si>
  <si>
    <t>121913_3N1_13</t>
  </si>
  <si>
    <t>121913_3N1_14</t>
  </si>
  <si>
    <t>121913_3N1_15</t>
  </si>
  <si>
    <t>121913_3N1_16</t>
  </si>
  <si>
    <t>121913_3S2_1</t>
  </si>
  <si>
    <t>121913_3S2_2</t>
  </si>
  <si>
    <t>121913_3S2_3</t>
  </si>
  <si>
    <t>121913_3S2_4</t>
  </si>
  <si>
    <t>121913_3S2_5</t>
  </si>
  <si>
    <t>121913_3S2_6</t>
  </si>
  <si>
    <t>121913_3S2_7</t>
  </si>
  <si>
    <t>121913_3S2_8</t>
  </si>
  <si>
    <t>121913_3S2_9</t>
  </si>
  <si>
    <t>121913_3S2_10</t>
  </si>
  <si>
    <t>121913_3S2_11</t>
  </si>
  <si>
    <t>121913_3S2_12</t>
  </si>
  <si>
    <t>121913_3S2_13</t>
  </si>
  <si>
    <t>121913_3S2_14</t>
  </si>
  <si>
    <t>121913_3S2_15</t>
  </si>
  <si>
    <t>121913_3S2_16</t>
  </si>
  <si>
    <t>121913_3S8_1</t>
  </si>
  <si>
    <t>121913_3S8_2</t>
  </si>
  <si>
    <t>121913_3S8_3</t>
  </si>
  <si>
    <t>121913_3S8_4</t>
  </si>
  <si>
    <t>121913_3S8_5</t>
  </si>
  <si>
    <t>121913_3S8_6</t>
  </si>
  <si>
    <t>121913_3S8_7</t>
  </si>
  <si>
    <t>121913_3S8_8</t>
  </si>
  <si>
    <t>121913_3S8_9</t>
  </si>
  <si>
    <t>121913_3S8_10</t>
  </si>
  <si>
    <t>121913_3S8_11</t>
  </si>
  <si>
    <t>121913_3S8_12</t>
  </si>
  <si>
    <t>121913_3S8_13</t>
  </si>
  <si>
    <t>121913_3S8_14</t>
  </si>
  <si>
    <t>121913_3S8_15</t>
  </si>
  <si>
    <t>121913_3S8_16</t>
  </si>
  <si>
    <t>121913_3S11_1</t>
  </si>
  <si>
    <t>121913_3S11_2</t>
  </si>
  <si>
    <t>121913_3S11_3</t>
  </si>
  <si>
    <t>121913_3S11_4</t>
  </si>
  <si>
    <t>121913_3S11_5</t>
  </si>
  <si>
    <t>121913_3S11_6</t>
  </si>
  <si>
    <t>121913_3S11_7</t>
  </si>
  <si>
    <t>121913_3S11_8</t>
  </si>
  <si>
    <t>121913_3S11_9</t>
  </si>
  <si>
    <t>121913_3S11_10</t>
  </si>
  <si>
    <t>121913_3S11_11</t>
  </si>
  <si>
    <t>121913_3S11_12</t>
  </si>
  <si>
    <t>121913_3S11_13</t>
  </si>
  <si>
    <t>121913_3S11_14</t>
  </si>
  <si>
    <t>121913_3S11_15</t>
  </si>
  <si>
    <t>121913_3S11_16</t>
  </si>
  <si>
    <t>121913_3S16_1</t>
  </si>
  <si>
    <t>121913_3S16_2</t>
  </si>
  <si>
    <t>121913_3S16_3</t>
  </si>
  <si>
    <t>121913_3S16_4</t>
  </si>
  <si>
    <t>121913_3S16_5</t>
  </si>
  <si>
    <t>121913_3S16_6</t>
  </si>
  <si>
    <t>121913_3S16_7</t>
  </si>
  <si>
    <t>121913_3S16_8</t>
  </si>
  <si>
    <t>121913_3S16_9</t>
  </si>
  <si>
    <t>121913_3S16_10</t>
  </si>
  <si>
    <t>121913_3S16_11</t>
  </si>
  <si>
    <t>121913_3S16_12</t>
  </si>
  <si>
    <t>121913_3S16_13</t>
  </si>
  <si>
    <t>121913_3S16_14</t>
  </si>
  <si>
    <t>121913_3S16_15</t>
  </si>
  <si>
    <t>121913_3S16_16</t>
  </si>
  <si>
    <t>121913_3H3_1</t>
  </si>
  <si>
    <t>121913_3H3_2</t>
  </si>
  <si>
    <t>121913_3H3_3</t>
  </si>
  <si>
    <t>121913_3H3_4</t>
  </si>
  <si>
    <t>121913_3H3_5</t>
  </si>
  <si>
    <t>121913_3H3_6</t>
  </si>
  <si>
    <t>121913_3H3_7</t>
  </si>
  <si>
    <t>121913_3H3_8</t>
  </si>
  <si>
    <t>121913_3H3_9</t>
  </si>
  <si>
    <t>121913_3H3_10</t>
  </si>
  <si>
    <t>121913_3H3_11</t>
  </si>
  <si>
    <t>121913_3H3_12</t>
  </si>
  <si>
    <t>121913_3H3_13</t>
  </si>
  <si>
    <t>121913_3H3_14</t>
  </si>
  <si>
    <t>121913_3H3_15</t>
  </si>
  <si>
    <t>121913_3H3_16</t>
  </si>
  <si>
    <t>121913_3H5_1</t>
  </si>
  <si>
    <t>121913_3H5_2</t>
  </si>
  <si>
    <t>121913_3H5_3</t>
  </si>
  <si>
    <t>121913_3H5_4</t>
  </si>
  <si>
    <t>121913_3H5_5</t>
  </si>
  <si>
    <t>121913_3H5_6</t>
  </si>
  <si>
    <t>121913_3H5_7</t>
  </si>
  <si>
    <t>121913_3H5_8</t>
  </si>
  <si>
    <t>121913_3H5_9</t>
  </si>
  <si>
    <t>121913_3H5_10</t>
  </si>
  <si>
    <t>121913_3H5_11</t>
  </si>
  <si>
    <t>121913_3H5_12</t>
  </si>
  <si>
    <t>121913_3H5_13</t>
  </si>
  <si>
    <t>121913_3H5_14</t>
  </si>
  <si>
    <t>121913_3H5_15</t>
  </si>
  <si>
    <t>121913_3H5_16</t>
  </si>
  <si>
    <t>121913_3H11_1</t>
  </si>
  <si>
    <t>121913_3H11_2</t>
  </si>
  <si>
    <t>121913_3H11_3</t>
  </si>
  <si>
    <t>121913_3H11_4</t>
  </si>
  <si>
    <t>121913_3H11_5</t>
  </si>
  <si>
    <t>121913_3H11_6</t>
  </si>
  <si>
    <t>121913_3H11_7</t>
  </si>
  <si>
    <t>121913_3H11_8</t>
  </si>
  <si>
    <t>121913_3H11_9</t>
  </si>
  <si>
    <t>121913_3H11_10</t>
  </si>
  <si>
    <t>121913_3H11_11</t>
  </si>
  <si>
    <t>121913_3H11_12</t>
  </si>
  <si>
    <t>121913_3H11_13</t>
  </si>
  <si>
    <t>121913_3H11_14</t>
  </si>
  <si>
    <t>121913_3H11_15</t>
  </si>
  <si>
    <t>121913_3H11_16</t>
  </si>
  <si>
    <t>121913_3H15_1</t>
  </si>
  <si>
    <t>121913_3H15_2</t>
  </si>
  <si>
    <t>121913_3H15_3</t>
  </si>
  <si>
    <t>121913_3H15_4</t>
  </si>
  <si>
    <t>121913_3H15_5</t>
  </si>
  <si>
    <t>121913_3H15_6</t>
  </si>
  <si>
    <t>121913_3H15_7</t>
  </si>
  <si>
    <t>121913_3H15_8</t>
  </si>
  <si>
    <t>121913_3H15_9</t>
  </si>
  <si>
    <t>121913_3H15_10</t>
  </si>
  <si>
    <t>121913_3H15_11</t>
  </si>
  <si>
    <t>121913_3H15_12</t>
  </si>
  <si>
    <t>121913_3H15_13</t>
  </si>
  <si>
    <t>121913_3H15_14</t>
  </si>
  <si>
    <t>121913_3H15_15</t>
  </si>
  <si>
    <t>121913_3H15_16</t>
  </si>
  <si>
    <t>Site</t>
  </si>
  <si>
    <t>Manchester</t>
  </si>
  <si>
    <t>Fidalgo</t>
  </si>
  <si>
    <t>Oyster Bay</t>
  </si>
  <si>
    <t>Dabob</t>
  </si>
  <si>
    <t>Population</t>
  </si>
  <si>
    <t>NF</t>
  </si>
  <si>
    <t>HL</t>
  </si>
  <si>
    <t>SN</t>
  </si>
  <si>
    <t>Average Size per pop</t>
  </si>
  <si>
    <t>Average size at site</t>
  </si>
  <si>
    <t>Average Weight per Pop</t>
  </si>
  <si>
    <t>Average weight at Site</t>
  </si>
  <si>
    <t>Site (N)</t>
  </si>
  <si>
    <t>Pop (n)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</si>
</sst>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wrapText="1"/>
    </xf>
    <xf borderId="0" fillId="0" fontId="1" numFmtId="0" xfId="0" applyFont="1"/>
    <xf borderId="0" fillId="0" fontId="1" numFmtId="0" xfId="0" applyAlignment="1" applyFont="1">
      <alignment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sz="1400">
                <a:solidFill>
                  <a:srgbClr val="595959"/>
                </a:solidFill>
              </a:defRPr>
            </a:pPr>
            <a:r>
              <a:t>December Average Population Size per Site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'Comparison Data'!$A$3</c:f>
            </c:strRef>
          </c:tx>
          <c:spPr>
            <a:solidFill>
              <a:srgbClr val="5B9BD5"/>
            </a:solidFill>
          </c:spPr>
          <c:val>
            <c:numRef>
              <c:f>'Comparison Data'!$B$3:$M$3</c:f>
            </c:numRef>
          </c:val>
        </c:ser>
        <c:axId val="1659203346"/>
        <c:axId val="1675709061"/>
      </c:barChart>
      <c:catAx>
        <c:axId val="16592033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Population/Site</a:t>
                </a:r>
              </a:p>
            </c:rich>
          </c:tx>
          <c:overlay val="0"/>
        </c:title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1675709061"/>
      </c:catAx>
      <c:valAx>
        <c:axId val="1675709061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Length in mm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1659203346"/>
      </c:valAx>
    </c:plotArea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sz="1400">
                <a:solidFill>
                  <a:srgbClr val="595959"/>
                </a:solidFill>
              </a:defRPr>
            </a:pPr>
            <a:r>
              <a:t>December Average Size per Site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'Comparison Data'!$A$4</c:f>
            </c:strRef>
          </c:tx>
          <c:spPr>
            <a:solidFill>
              <a:srgbClr val="385724"/>
            </a:solidFill>
          </c:spPr>
          <c:cat>
            <c:strRef>
              <c:f>'Comparison Data'!$C$1:$M$1</c:f>
            </c:strRef>
          </c:cat>
          <c:val>
            <c:numRef>
              <c:f>'Comparison Data'!$B$4:$M$4</c:f>
            </c:numRef>
          </c:val>
        </c:ser>
        <c:axId val="475071455"/>
        <c:axId val="923463114"/>
      </c:barChart>
      <c:catAx>
        <c:axId val="4750714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Site</a:t>
                </a:r>
              </a:p>
            </c:rich>
          </c:tx>
          <c:overlay val="0"/>
        </c:title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923463114"/>
      </c:catAx>
      <c:valAx>
        <c:axId val="923463114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Length in mm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475071455"/>
      </c:valAx>
    </c:plotArea>
    <c:plotVisOnly val="1"/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sz="1400">
                <a:solidFill>
                  <a:srgbClr val="595959"/>
                </a:solidFill>
              </a:defRPr>
            </a:pPr>
            <a:r>
              <a:t>Average Population Weight per Site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'Comparison Data'!$A$5</c:f>
            </c:strRef>
          </c:tx>
          <c:spPr>
            <a:solidFill>
              <a:srgbClr val="00B0F0"/>
            </a:solidFill>
          </c:spPr>
          <c:val>
            <c:numRef>
              <c:f>'Comparison Data'!$B$5:$M$5</c:f>
            </c:numRef>
          </c:val>
        </c:ser>
        <c:axId val="822250023"/>
        <c:axId val="720136458"/>
      </c:barChart>
      <c:catAx>
        <c:axId val="8222500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Population/Site</a:t>
                </a:r>
              </a:p>
            </c:rich>
          </c:tx>
          <c:overlay val="0"/>
        </c:title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720136458"/>
      </c:catAx>
      <c:valAx>
        <c:axId val="720136458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WEight in shell (g)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822250023"/>
      </c:valAx>
    </c:plotArea>
    <c:plotVisOnly val="1"/>
  </c:chart>
  <c:spPr>
    <a:solidFill>
      <a:srgbClr val="FFFFFF"/>
    </a:solidFill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sz="1400">
                <a:solidFill>
                  <a:srgbClr val="595959"/>
                </a:solidFill>
              </a:defRPr>
            </a:pPr>
            <a:r>
              <a:t>Average Weight per Site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'Comparison Data'!$A$6</c:f>
            </c:strRef>
          </c:tx>
          <c:spPr>
            <a:solidFill>
              <a:srgbClr val="385724"/>
            </a:solidFill>
          </c:spPr>
          <c:cat>
            <c:strRef>
              <c:f>'Comparison Data'!$C$1:$M$1</c:f>
            </c:strRef>
          </c:cat>
          <c:val>
            <c:numRef>
              <c:f>'Comparison Data'!$B$6:$M$6</c:f>
            </c:numRef>
          </c:val>
        </c:ser>
        <c:axId val="1468991457"/>
        <c:axId val="156000826"/>
      </c:barChart>
      <c:catAx>
        <c:axId val="14689914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Population</a:t>
                </a:r>
              </a:p>
            </c:rich>
          </c:tx>
          <c:overlay val="0"/>
        </c:title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156000826"/>
      </c:catAx>
      <c:valAx>
        <c:axId val="15600082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>
                    <a:solidFill>
                      <a:srgbClr val="595959"/>
                    </a:solidFill>
                  </a:defRPr>
                </a:pPr>
                <a:r>
                  <a:t>Weight in shell (g)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>
                <a:solidFill>
                  <a:srgbClr val="595959"/>
                </a:solidFill>
              </a:defRPr>
            </a:pPr>
          </a:p>
        </c:txPr>
        <c:crossAx val="1468991457"/>
      </c:valAx>
    </c:plotArea>
    <c:plotVisOnly val="1"/>
  </c:chart>
  <c:spPr>
    <a:solidFill>
      <a:srgbClr val="FFFFFF"/>
    </a:solidFill>
  </c:spPr>
</c:chartSpace>
</file>

<file path=xl/drawings/_rels/worksheet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6</xdr:col>
      <xdr:colOff>533400</xdr:colOff>
      <xdr:row>24</xdr:row>
      <xdr:rowOff>38100</xdr:rowOff>
    </xdr:from>
    <xdr:to>
      <xdr:col>14</xdr:col>
      <xdr:colOff>180975</xdr:colOff>
      <xdr:row>39</xdr:row>
      <xdr:rowOff>38100</xdr:rowOff>
    </xdr:to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  <xdr:twoCellAnchor>
    <xdr:from>
      <xdr:col>0</xdr:col>
      <xdr:colOff>200025</xdr:colOff>
      <xdr:row>24</xdr:row>
      <xdr:rowOff>76200</xdr:rowOff>
    </xdr:from>
    <xdr:to>
      <xdr:col>6</xdr:col>
      <xdr:colOff>104775</xdr:colOff>
      <xdr:row>39</xdr:row>
      <xdr:rowOff>76200</xdr:rowOff>
    </xdr:to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twoCellAnchor>
  <xdr:twoCellAnchor>
    <xdr:from>
      <xdr:col>6</xdr:col>
      <xdr:colOff>542925</xdr:colOff>
      <xdr:row>8</xdr:row>
      <xdr:rowOff>95250</xdr:rowOff>
    </xdr:from>
    <xdr:to>
      <xdr:col>14</xdr:col>
      <xdr:colOff>190500</xdr:colOff>
      <xdr:row>23</xdr:row>
      <xdr:rowOff>95250</xdr:rowOff>
    </xdr:to>
    <xdr:graphicFrame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twoCellAnchor>
  <xdr:twoCellAnchor>
    <xdr:from>
      <xdr:col>0</xdr:col>
      <xdr:colOff>190500</xdr:colOff>
      <xdr:row>8</xdr:row>
      <xdr:rowOff>95250</xdr:rowOff>
    </xdr:from>
    <xdr:to>
      <xdr:col>6</xdr:col>
      <xdr:colOff>95250</xdr:colOff>
      <xdr:row>23</xdr:row>
      <xdr:rowOff>95250</xdr:rowOff>
    </xdr:to>
    <xdr:graphicFrame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" width="14.43"/>
    <col customWidth="1" min="2" max="2" width="8.71"/>
    <col customWidth="1" min="3" max="3" width="15.29"/>
    <col customWidth="1" min="4" max="4" width="11.71"/>
    <col customWidth="1" min="5" max="5" width="14.71"/>
    <col customWidth="1" min="6" max="7" width="14.29"/>
    <col customWidth="1" min="8" max="8" width="17.43"/>
    <col customWidth="1" min="9" max="9" width="16.86"/>
    <col customWidth="1" min="10" max="10" width="15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14.25" customHeight="1">
      <c r="A2" s="1" t="s">
        <v>10</v>
      </c>
      <c r="B2" s="2">
        <v>22.0</v>
      </c>
      <c r="C2" s="2">
        <v>1.04</v>
      </c>
      <c r="E2" s="3" t="str">
        <f>AVERAGE(B2:B9)</f>
        <v>15</v>
      </c>
      <c r="F2" s="3" t="str">
        <f>SUM(B2:B31,B33)/31</f>
        <v>15.38709677</v>
      </c>
      <c r="G2" s="3" t="str">
        <f>SUM(B2:B31,B33,B35:B66,B68:B99)/95</f>
        <v>14.57894737</v>
      </c>
      <c r="H2" s="3" t="str">
        <f>AVERAGE(C2:C9)</f>
        <v>0.38625</v>
      </c>
      <c r="I2" s="3" t="str">
        <f>SUM(C2:C31,C33)/31</f>
        <v>0.4861290323</v>
      </c>
      <c r="J2" s="3" t="str">
        <f>SUM(C2:C31,C33,C35:C66,C68:C99)/95</f>
        <v>0.4192631579</v>
      </c>
    </row>
    <row r="3" ht="14.25" customHeight="1">
      <c r="A3" s="1" t="s">
        <v>11</v>
      </c>
      <c r="B3" s="2">
        <v>15.0</v>
      </c>
      <c r="C3" s="2">
        <v>0.33</v>
      </c>
    </row>
    <row r="4" ht="14.25" customHeight="1">
      <c r="A4" s="1" t="s">
        <v>12</v>
      </c>
      <c r="B4" s="2">
        <v>13.0</v>
      </c>
      <c r="C4" s="2">
        <v>0.18</v>
      </c>
    </row>
    <row r="5" ht="14.25" customHeight="1">
      <c r="A5" s="1" t="s">
        <v>13</v>
      </c>
      <c r="B5" s="2">
        <v>15.0</v>
      </c>
      <c r="C5" s="2">
        <v>0.38</v>
      </c>
    </row>
    <row r="6" ht="14.25" customHeight="1">
      <c r="A6" s="1" t="s">
        <v>14</v>
      </c>
      <c r="B6" s="2">
        <v>7.0</v>
      </c>
      <c r="C6" s="2">
        <v>0.08</v>
      </c>
    </row>
    <row r="7" ht="14.25" customHeight="1">
      <c r="A7" s="1" t="s">
        <v>15</v>
      </c>
      <c r="B7" s="2">
        <v>17.0</v>
      </c>
      <c r="C7" s="2">
        <v>0.42</v>
      </c>
    </row>
    <row r="8" ht="14.25" customHeight="1">
      <c r="A8" s="1" t="s">
        <v>16</v>
      </c>
      <c r="B8" s="2">
        <v>11.0</v>
      </c>
      <c r="C8" s="2">
        <v>0.18</v>
      </c>
    </row>
    <row r="9" ht="14.25" customHeight="1">
      <c r="A9" s="1" t="s">
        <v>17</v>
      </c>
      <c r="B9" s="2">
        <v>20.0</v>
      </c>
      <c r="C9" s="2">
        <v>0.48</v>
      </c>
    </row>
    <row r="10" ht="14.25" customHeight="1">
      <c r="A10" s="1" t="s">
        <v>18</v>
      </c>
      <c r="B10" s="2">
        <v>25.0</v>
      </c>
      <c r="C10" s="2">
        <v>1.96</v>
      </c>
      <c r="E10" s="3" t="str">
        <f>AVERAGE(B10:B17)</f>
        <v>17.25</v>
      </c>
      <c r="H10" s="3" t="str">
        <f>AVERAGE(C10:C17)</f>
        <v>0.79625</v>
      </c>
    </row>
    <row r="11" ht="14.25" customHeight="1">
      <c r="A11" s="1" t="s">
        <v>19</v>
      </c>
      <c r="B11" s="2">
        <v>21.0</v>
      </c>
      <c r="C11" s="2">
        <v>1.22</v>
      </c>
    </row>
    <row r="12" ht="14.25" customHeight="1">
      <c r="A12" s="1" t="s">
        <v>20</v>
      </c>
      <c r="B12" s="2">
        <v>10.0</v>
      </c>
      <c r="C12" s="2">
        <v>0.25</v>
      </c>
    </row>
    <row r="13" ht="14.25" customHeight="1">
      <c r="A13" s="1" t="s">
        <v>21</v>
      </c>
      <c r="B13" s="2">
        <v>20.0</v>
      </c>
      <c r="C13" s="2">
        <v>0.96</v>
      </c>
    </row>
    <row r="14" ht="14.25" customHeight="1">
      <c r="A14" s="1" t="s">
        <v>22</v>
      </c>
      <c r="B14" s="2">
        <v>26.0</v>
      </c>
      <c r="C14" s="2">
        <v>1.38</v>
      </c>
    </row>
    <row r="15" ht="14.25" customHeight="1">
      <c r="A15" s="1" t="s">
        <v>23</v>
      </c>
      <c r="B15" s="2">
        <v>9.0</v>
      </c>
      <c r="C15" s="2">
        <v>0.11</v>
      </c>
    </row>
    <row r="16" ht="14.25" customHeight="1">
      <c r="A16" s="1" t="s">
        <v>24</v>
      </c>
      <c r="B16" s="2">
        <v>17.0</v>
      </c>
      <c r="C16" s="2">
        <v>0.4</v>
      </c>
    </row>
    <row r="17" ht="14.25" customHeight="1">
      <c r="A17" s="1" t="s">
        <v>25</v>
      </c>
      <c r="B17" s="2">
        <v>10.0</v>
      </c>
      <c r="C17" s="2">
        <v>0.09</v>
      </c>
    </row>
    <row r="18" ht="14.25" customHeight="1">
      <c r="A18" s="1" t="s">
        <v>26</v>
      </c>
      <c r="B18" s="2">
        <v>14.0</v>
      </c>
      <c r="C18" s="2">
        <v>0.41</v>
      </c>
      <c r="E18" s="3" t="str">
        <f>AVERAGE(B18:B25)</f>
        <v>14.625</v>
      </c>
      <c r="H18" s="3" t="str">
        <f>AVERAGE(C18:C25)</f>
        <v>0.43875</v>
      </c>
    </row>
    <row r="19" ht="14.25" customHeight="1">
      <c r="A19" s="1" t="s">
        <v>27</v>
      </c>
      <c r="B19" s="2">
        <v>18.0</v>
      </c>
      <c r="C19" s="2">
        <v>0.49</v>
      </c>
    </row>
    <row r="20" ht="14.25" customHeight="1">
      <c r="A20" s="1" t="s">
        <v>28</v>
      </c>
      <c r="B20" s="2">
        <v>12.0</v>
      </c>
      <c r="C20" s="2">
        <v>0.21</v>
      </c>
    </row>
    <row r="21" ht="14.25" customHeight="1">
      <c r="A21" s="1" t="s">
        <v>29</v>
      </c>
      <c r="B21" s="2">
        <v>21.0</v>
      </c>
      <c r="C21" s="2">
        <v>0.9</v>
      </c>
    </row>
    <row r="22" ht="14.25" customHeight="1">
      <c r="A22" s="1" t="s">
        <v>30</v>
      </c>
      <c r="B22" s="2">
        <v>13.0</v>
      </c>
      <c r="C22" s="2">
        <v>0.21</v>
      </c>
    </row>
    <row r="23" ht="14.25" customHeight="1">
      <c r="A23" s="1" t="s">
        <v>31</v>
      </c>
      <c r="B23" s="2">
        <v>13.0</v>
      </c>
      <c r="C23" s="2">
        <v>0.43</v>
      </c>
    </row>
    <row r="24" ht="14.25" customHeight="1">
      <c r="A24" s="1" t="s">
        <v>32</v>
      </c>
      <c r="B24" s="2">
        <v>10.0</v>
      </c>
      <c r="C24" s="2">
        <v>0.16</v>
      </c>
    </row>
    <row r="25" ht="14.25" customHeight="1">
      <c r="A25" s="1" t="s">
        <v>33</v>
      </c>
      <c r="B25" s="2">
        <v>16.0</v>
      </c>
      <c r="C25" s="2">
        <v>0.7</v>
      </c>
    </row>
    <row r="26" ht="14.25" customHeight="1">
      <c r="A26" s="1" t="s">
        <v>34</v>
      </c>
      <c r="B26" s="2">
        <v>9.0</v>
      </c>
      <c r="C26" s="2">
        <v>0.1</v>
      </c>
      <c r="E26" s="3" t="str">
        <f>SUM(B26:B31,B33)/7</f>
        <v>14.57142857</v>
      </c>
      <c r="H26" s="3" t="str">
        <f>SUM(C26:C31,C33)/7</f>
        <v>0.3</v>
      </c>
    </row>
    <row r="27" ht="14.25" customHeight="1">
      <c r="A27" s="1" t="s">
        <v>35</v>
      </c>
      <c r="B27" s="2">
        <v>15.0</v>
      </c>
      <c r="C27" s="2">
        <v>0.63</v>
      </c>
    </row>
    <row r="28" ht="14.25" customHeight="1">
      <c r="A28" s="1" t="s">
        <v>36</v>
      </c>
      <c r="B28" s="2">
        <v>12.0</v>
      </c>
      <c r="C28" s="2">
        <v>0.18</v>
      </c>
    </row>
    <row r="29" ht="14.25" customHeight="1">
      <c r="A29" s="1" t="s">
        <v>37</v>
      </c>
      <c r="B29" s="2">
        <v>16.0</v>
      </c>
      <c r="C29" s="2">
        <v>0.42</v>
      </c>
    </row>
    <row r="30" ht="14.25" customHeight="1">
      <c r="A30" s="1" t="s">
        <v>38</v>
      </c>
      <c r="B30" s="2">
        <v>18.0</v>
      </c>
      <c r="C30" s="2">
        <v>0.16</v>
      </c>
    </row>
    <row r="31" ht="14.25" customHeight="1">
      <c r="A31" s="1" t="s">
        <v>39</v>
      </c>
      <c r="B31" s="2">
        <v>18.0</v>
      </c>
      <c r="C31" s="2">
        <v>0.2</v>
      </c>
    </row>
    <row r="32" ht="14.25" customHeight="1">
      <c r="A32" s="1" t="s">
        <v>40</v>
      </c>
      <c r="B32" s="2">
        <v>11.0</v>
      </c>
      <c r="C32" s="2">
        <v>0.21</v>
      </c>
      <c r="D32" s="1" t="s">
        <v>41</v>
      </c>
    </row>
    <row r="33" ht="14.25" customHeight="1">
      <c r="A33" s="1" t="s">
        <v>42</v>
      </c>
      <c r="B33" s="2">
        <v>14.0</v>
      </c>
      <c r="C33" s="2">
        <v>0.41</v>
      </c>
    </row>
    <row r="34" ht="14.25" customHeight="1"/>
    <row r="35" ht="14.25" customHeight="1">
      <c r="A35" s="1" t="s">
        <v>43</v>
      </c>
      <c r="B35" s="2">
        <v>11.0</v>
      </c>
      <c r="C35" s="2">
        <v>0.18</v>
      </c>
      <c r="E35" s="3" t="str">
        <f>AVERAGE(B35:B42)</f>
        <v>13.375</v>
      </c>
      <c r="F35" s="3" t="str">
        <f>AVERAGE(B35:B66)</f>
        <v>13.84375</v>
      </c>
      <c r="H35" s="3" t="str">
        <f>AVERAGE(C35:C42)</f>
        <v>0.3475</v>
      </c>
      <c r="I35" s="3" t="str">
        <f>AVERAGE(C35:C66)</f>
        <v>0.3921875</v>
      </c>
    </row>
    <row r="36" ht="14.25" customHeight="1">
      <c r="A36" s="1" t="s">
        <v>44</v>
      </c>
      <c r="B36" s="2">
        <v>19.0</v>
      </c>
      <c r="C36" s="2">
        <v>0.579999999999999</v>
      </c>
    </row>
    <row r="37" ht="14.25" customHeight="1">
      <c r="A37" s="1" t="s">
        <v>45</v>
      </c>
      <c r="B37" s="2">
        <v>15.0</v>
      </c>
      <c r="C37" s="2">
        <v>0.64</v>
      </c>
    </row>
    <row r="38" ht="14.25" customHeight="1">
      <c r="A38" s="1" t="s">
        <v>46</v>
      </c>
      <c r="B38" s="2">
        <v>9.0</v>
      </c>
      <c r="C38" s="2">
        <v>0.19</v>
      </c>
    </row>
    <row r="39" ht="14.25" customHeight="1">
      <c r="A39" s="1" t="s">
        <v>47</v>
      </c>
      <c r="B39" s="2">
        <v>14.0</v>
      </c>
      <c r="C39" s="2">
        <v>0.39</v>
      </c>
    </row>
    <row r="40" ht="14.25" customHeight="1">
      <c r="A40" s="1" t="s">
        <v>48</v>
      </c>
      <c r="B40" s="2">
        <v>15.0</v>
      </c>
      <c r="C40" s="2">
        <v>0.38</v>
      </c>
    </row>
    <row r="41" ht="14.25" customHeight="1">
      <c r="A41" s="1" t="s">
        <v>49</v>
      </c>
      <c r="B41" s="2">
        <v>15.0</v>
      </c>
      <c r="C41" s="2">
        <v>0.27</v>
      </c>
    </row>
    <row r="42" ht="14.25" customHeight="1">
      <c r="A42" s="1" t="s">
        <v>50</v>
      </c>
      <c r="B42" s="2">
        <v>9.0</v>
      </c>
      <c r="C42" s="2">
        <v>0.15</v>
      </c>
    </row>
    <row r="43" ht="14.25" customHeight="1">
      <c r="A43" s="1" t="s">
        <v>51</v>
      </c>
      <c r="B43" s="2">
        <v>10.0</v>
      </c>
      <c r="C43" s="2">
        <v>0.19</v>
      </c>
      <c r="E43" s="3" t="str">
        <f>AVERAGE(B43:B50)</f>
        <v>13.25</v>
      </c>
      <c r="H43" s="3" t="str">
        <f>AVERAGE(C43:C50)</f>
        <v>0.4</v>
      </c>
    </row>
    <row r="44" ht="14.25" customHeight="1">
      <c r="A44" s="1" t="s">
        <v>52</v>
      </c>
      <c r="B44" s="2">
        <v>17.0</v>
      </c>
      <c r="C44" s="2">
        <v>0.49</v>
      </c>
    </row>
    <row r="45" ht="14.25" customHeight="1">
      <c r="A45" s="1" t="s">
        <v>53</v>
      </c>
      <c r="B45" s="2">
        <v>10.0</v>
      </c>
      <c r="C45" s="2">
        <v>0.15</v>
      </c>
    </row>
    <row r="46" ht="14.25" customHeight="1">
      <c r="A46" s="1" t="s">
        <v>54</v>
      </c>
      <c r="B46" s="2">
        <v>7.0</v>
      </c>
      <c r="C46" s="2">
        <v>0.13</v>
      </c>
    </row>
    <row r="47" ht="14.25" customHeight="1">
      <c r="A47" s="1" t="s">
        <v>55</v>
      </c>
      <c r="B47" s="2">
        <v>22.0</v>
      </c>
      <c r="C47" s="2">
        <v>1.04</v>
      </c>
    </row>
    <row r="48" ht="14.25" customHeight="1">
      <c r="A48" s="1" t="s">
        <v>56</v>
      </c>
      <c r="B48" s="2">
        <v>15.0</v>
      </c>
      <c r="C48" s="2">
        <v>0.61</v>
      </c>
    </row>
    <row r="49" ht="14.25" customHeight="1">
      <c r="A49" s="1" t="s">
        <v>57</v>
      </c>
      <c r="B49" s="2">
        <v>13.0</v>
      </c>
      <c r="C49" s="2">
        <v>0.31</v>
      </c>
    </row>
    <row r="50" ht="14.25" customHeight="1">
      <c r="A50" s="1" t="s">
        <v>58</v>
      </c>
      <c r="B50" s="2">
        <v>12.0</v>
      </c>
      <c r="C50" s="2">
        <v>0.28</v>
      </c>
    </row>
    <row r="51" ht="14.25" customHeight="1">
      <c r="A51" s="1" t="s">
        <v>59</v>
      </c>
      <c r="B51" s="2">
        <v>16.0</v>
      </c>
      <c r="C51" s="2">
        <v>0.5</v>
      </c>
      <c r="E51" s="3" t="str">
        <f>AVERAGE(B51:B58)</f>
        <v>14.5</v>
      </c>
      <c r="H51" s="3" t="str">
        <f>AVERAGE(C51:C58)</f>
        <v>0.44625</v>
      </c>
    </row>
    <row r="52" ht="14.25" customHeight="1">
      <c r="A52" s="1" t="s">
        <v>60</v>
      </c>
      <c r="B52" s="2">
        <v>11.0</v>
      </c>
      <c r="C52" s="2">
        <v>0.32</v>
      </c>
    </row>
    <row r="53" ht="14.25" customHeight="1">
      <c r="A53" s="1" t="s">
        <v>61</v>
      </c>
      <c r="B53" s="2">
        <v>13.0</v>
      </c>
      <c r="C53" s="2">
        <v>0.289999999999999</v>
      </c>
    </row>
    <row r="54" ht="14.25" customHeight="1">
      <c r="A54" s="1" t="s">
        <v>62</v>
      </c>
      <c r="B54" s="2">
        <v>10.0</v>
      </c>
      <c r="C54" s="2">
        <v>0.17</v>
      </c>
    </row>
    <row r="55" ht="14.25" customHeight="1">
      <c r="A55" s="1" t="s">
        <v>63</v>
      </c>
      <c r="B55" s="2">
        <v>16.0</v>
      </c>
      <c r="C55" s="2">
        <v>0.34</v>
      </c>
    </row>
    <row r="56" ht="14.25" customHeight="1">
      <c r="A56" s="1" t="s">
        <v>64</v>
      </c>
      <c r="B56" s="2">
        <v>12.0</v>
      </c>
      <c r="C56" s="2">
        <v>0.289999999999999</v>
      </c>
    </row>
    <row r="57" ht="14.25" customHeight="1">
      <c r="A57" s="1" t="s">
        <v>65</v>
      </c>
      <c r="B57" s="2">
        <v>15.0</v>
      </c>
      <c r="C57" s="2">
        <v>0.33</v>
      </c>
    </row>
    <row r="58" ht="14.25" customHeight="1">
      <c r="A58" s="1" t="s">
        <v>66</v>
      </c>
      <c r="B58" s="2">
        <v>23.0</v>
      </c>
      <c r="C58" s="2">
        <v>1.33</v>
      </c>
    </row>
    <row r="59" ht="14.25" customHeight="1">
      <c r="A59" s="1" t="s">
        <v>67</v>
      </c>
      <c r="B59" s="2">
        <v>13.0</v>
      </c>
      <c r="C59" s="2">
        <v>0.17</v>
      </c>
      <c r="E59" s="3" t="str">
        <f>AVERAGE(B59:B66)</f>
        <v>14.25</v>
      </c>
      <c r="H59" s="3" t="str">
        <f>AVERAGE(C59:C66)</f>
        <v>0.375</v>
      </c>
    </row>
    <row r="60" ht="14.25" customHeight="1">
      <c r="A60" s="1" t="s">
        <v>68</v>
      </c>
      <c r="B60" s="2">
        <v>12.0</v>
      </c>
      <c r="C60" s="2">
        <v>0.26</v>
      </c>
    </row>
    <row r="61" ht="14.25" customHeight="1">
      <c r="A61" s="1" t="s">
        <v>69</v>
      </c>
      <c r="B61" s="2">
        <v>16.0</v>
      </c>
      <c r="C61" s="2">
        <v>0.54</v>
      </c>
    </row>
    <row r="62" ht="14.25" customHeight="1">
      <c r="A62" s="1" t="s">
        <v>70</v>
      </c>
      <c r="B62" s="2">
        <v>15.0</v>
      </c>
      <c r="C62" s="2">
        <v>0.54</v>
      </c>
    </row>
    <row r="63" ht="14.25" customHeight="1">
      <c r="A63" s="1" t="s">
        <v>71</v>
      </c>
      <c r="B63" s="2">
        <v>12.0</v>
      </c>
      <c r="C63" s="2">
        <v>0.36</v>
      </c>
    </row>
    <row r="64" ht="14.25" customHeight="1">
      <c r="A64" s="1" t="s">
        <v>72</v>
      </c>
      <c r="B64" s="2">
        <v>15.0</v>
      </c>
      <c r="C64" s="2">
        <v>0.28</v>
      </c>
    </row>
    <row r="65" ht="14.25" customHeight="1">
      <c r="A65" s="1" t="s">
        <v>73</v>
      </c>
      <c r="B65" s="2">
        <v>15.0</v>
      </c>
      <c r="C65" s="2">
        <v>0.3</v>
      </c>
    </row>
    <row r="66" ht="14.25" customHeight="1">
      <c r="A66" s="1" t="s">
        <v>74</v>
      </c>
      <c r="B66" s="2">
        <v>16.0</v>
      </c>
      <c r="C66" s="2">
        <v>0.55</v>
      </c>
    </row>
    <row r="67" ht="14.25" customHeight="1"/>
    <row r="68" ht="14.25" customHeight="1">
      <c r="A68" s="1" t="s">
        <v>75</v>
      </c>
      <c r="B68" s="2">
        <v>16.0</v>
      </c>
      <c r="C68" s="2">
        <v>0.51</v>
      </c>
      <c r="E68" s="3" t="str">
        <f>AVERAGE(B68:B75)</f>
        <v>14.875</v>
      </c>
      <c r="F68" s="3" t="str">
        <f>AVERAGE(B68:B99)</f>
        <v>14.53125</v>
      </c>
      <c r="H68" s="3" t="str">
        <f>AVERAGE(C68:C75)</f>
        <v>0.48625</v>
      </c>
      <c r="I68" s="3" t="str">
        <f>AVERAGE(C68:C99)</f>
        <v>0.3815625</v>
      </c>
    </row>
    <row r="69" ht="14.25" customHeight="1">
      <c r="A69" s="1" t="s">
        <v>76</v>
      </c>
      <c r="B69" s="2">
        <v>14.0</v>
      </c>
      <c r="C69" s="2">
        <v>0.35</v>
      </c>
    </row>
    <row r="70" ht="14.25" customHeight="1">
      <c r="A70" s="1" t="s">
        <v>77</v>
      </c>
      <c r="B70" s="2">
        <v>18.0</v>
      </c>
      <c r="C70" s="2">
        <v>0.97</v>
      </c>
    </row>
    <row r="71" ht="14.25" customHeight="1">
      <c r="A71" s="1" t="s">
        <v>78</v>
      </c>
      <c r="B71" s="2">
        <v>14.0</v>
      </c>
      <c r="C71" s="2">
        <v>0.38</v>
      </c>
    </row>
    <row r="72" ht="14.25" customHeight="1">
      <c r="A72" s="1" t="s">
        <v>79</v>
      </c>
      <c r="B72" s="2">
        <v>14.0</v>
      </c>
      <c r="C72" s="2">
        <v>0.31</v>
      </c>
    </row>
    <row r="73" ht="14.25" customHeight="1">
      <c r="A73" s="1" t="s">
        <v>80</v>
      </c>
      <c r="B73" s="2">
        <v>13.0</v>
      </c>
      <c r="C73" s="2">
        <v>0.35</v>
      </c>
    </row>
    <row r="74" ht="14.25" customHeight="1">
      <c r="A74" s="1" t="s">
        <v>81</v>
      </c>
      <c r="B74" s="2">
        <v>18.0</v>
      </c>
      <c r="C74" s="2">
        <v>0.85</v>
      </c>
    </row>
    <row r="75" ht="14.25" customHeight="1">
      <c r="A75" s="1" t="s">
        <v>82</v>
      </c>
      <c r="B75" s="2">
        <v>12.0</v>
      </c>
      <c r="C75" s="2">
        <v>0.17</v>
      </c>
    </row>
    <row r="76" ht="14.25" customHeight="1">
      <c r="A76" s="1" t="s">
        <v>83</v>
      </c>
      <c r="B76" s="2">
        <v>13.0</v>
      </c>
      <c r="C76" s="2">
        <v>0.32</v>
      </c>
      <c r="E76" s="3" t="str">
        <f>AVERAGE(B76:B83)</f>
        <v>15.375</v>
      </c>
      <c r="H76" s="3" t="str">
        <f>AVERAGE(C76:C83)</f>
        <v>0.385</v>
      </c>
    </row>
    <row r="77" ht="14.25" customHeight="1">
      <c r="A77" s="1" t="s">
        <v>84</v>
      </c>
      <c r="B77" s="2">
        <v>13.0</v>
      </c>
      <c r="C77" s="2">
        <v>0.27</v>
      </c>
    </row>
    <row r="78" ht="14.25" customHeight="1">
      <c r="A78" s="1" t="s">
        <v>85</v>
      </c>
      <c r="B78" s="2">
        <v>17.0</v>
      </c>
      <c r="C78" s="2">
        <v>0.44</v>
      </c>
    </row>
    <row r="79" ht="14.25" customHeight="1">
      <c r="A79" s="1" t="s">
        <v>86</v>
      </c>
      <c r="B79" s="2">
        <v>16.0</v>
      </c>
      <c r="C79" s="2">
        <v>0.6</v>
      </c>
    </row>
    <row r="80" ht="14.25" customHeight="1">
      <c r="A80" s="1" t="s">
        <v>87</v>
      </c>
      <c r="B80" s="2">
        <v>17.0</v>
      </c>
      <c r="C80" s="2">
        <v>0.51</v>
      </c>
    </row>
    <row r="81" ht="14.25" customHeight="1">
      <c r="A81" s="1" t="s">
        <v>88</v>
      </c>
      <c r="B81" s="2">
        <v>15.0</v>
      </c>
      <c r="C81" s="2">
        <v>0.35</v>
      </c>
    </row>
    <row r="82" ht="14.25" customHeight="1">
      <c r="A82" s="1" t="s">
        <v>89</v>
      </c>
      <c r="B82" s="2">
        <v>14.0</v>
      </c>
      <c r="C82" s="2">
        <v>0.3</v>
      </c>
    </row>
    <row r="83" ht="14.25" customHeight="1">
      <c r="A83" s="1" t="s">
        <v>90</v>
      </c>
      <c r="B83" s="2">
        <v>18.0</v>
      </c>
      <c r="C83" s="2">
        <v>0.289999999999999</v>
      </c>
    </row>
    <row r="84" ht="14.25" customHeight="1">
      <c r="A84" s="1" t="s">
        <v>91</v>
      </c>
      <c r="B84" s="2">
        <v>20.0</v>
      </c>
      <c r="C84" s="2">
        <v>0.64</v>
      </c>
      <c r="E84" s="3" t="str">
        <f>AVERAGE(B84:B91)</f>
        <v>14.125</v>
      </c>
      <c r="H84" s="3" t="str">
        <f>AVERAGE(C84:C91)</f>
        <v>0.3525</v>
      </c>
    </row>
    <row r="85" ht="14.25" customHeight="1">
      <c r="A85" s="1" t="s">
        <v>92</v>
      </c>
      <c r="B85" s="2">
        <v>14.0</v>
      </c>
      <c r="C85" s="2">
        <v>0.23</v>
      </c>
    </row>
    <row r="86" ht="14.25" customHeight="1">
      <c r="A86" s="1" t="s">
        <v>93</v>
      </c>
      <c r="B86" s="2">
        <v>16.0</v>
      </c>
      <c r="C86" s="2">
        <v>0.53</v>
      </c>
    </row>
    <row r="87" ht="14.25" customHeight="1">
      <c r="A87" s="1" t="s">
        <v>94</v>
      </c>
      <c r="B87" s="2">
        <v>13.0</v>
      </c>
      <c r="C87" s="2">
        <v>0.289999999999999</v>
      </c>
    </row>
    <row r="88" ht="14.25" customHeight="1">
      <c r="A88" s="1" t="s">
        <v>95</v>
      </c>
      <c r="B88" s="2">
        <v>12.0</v>
      </c>
      <c r="C88" s="2">
        <v>0.15</v>
      </c>
    </row>
    <row r="89" ht="14.25" customHeight="1">
      <c r="A89" s="1" t="s">
        <v>96</v>
      </c>
      <c r="B89" s="2">
        <v>10.0</v>
      </c>
      <c r="C89" s="2">
        <v>0.17</v>
      </c>
    </row>
    <row r="90" ht="14.25" customHeight="1">
      <c r="A90" s="1" t="s">
        <v>97</v>
      </c>
      <c r="B90" s="2">
        <v>15.0</v>
      </c>
      <c r="C90" s="2">
        <v>0.569999999999999</v>
      </c>
    </row>
    <row r="91" ht="14.25" customHeight="1">
      <c r="A91" s="1" t="s">
        <v>98</v>
      </c>
      <c r="B91" s="2">
        <v>13.0</v>
      </c>
      <c r="C91" s="2">
        <v>0.24</v>
      </c>
    </row>
    <row r="92" ht="14.25" customHeight="1">
      <c r="A92" s="1" t="s">
        <v>99</v>
      </c>
      <c r="B92" s="2">
        <v>17.0</v>
      </c>
      <c r="C92" s="2">
        <v>0.47</v>
      </c>
      <c r="E92" s="3" t="str">
        <f>AVERAGE(B92:B99)</f>
        <v>13.75</v>
      </c>
      <c r="H92" s="3" t="str">
        <f>AVERAGE(C92:C99)</f>
        <v>0.3025</v>
      </c>
    </row>
    <row r="93" ht="14.25" customHeight="1">
      <c r="A93" s="1" t="s">
        <v>100</v>
      </c>
      <c r="B93" s="2">
        <v>9.0</v>
      </c>
      <c r="C93" s="2">
        <v>0.06</v>
      </c>
    </row>
    <row r="94" ht="14.25" customHeight="1">
      <c r="A94" s="1" t="s">
        <v>101</v>
      </c>
      <c r="B94" s="2">
        <v>16.0</v>
      </c>
      <c r="C94" s="2">
        <v>0.45</v>
      </c>
    </row>
    <row r="95" ht="14.25" customHeight="1">
      <c r="A95" s="1" t="s">
        <v>102</v>
      </c>
      <c r="B95" s="2">
        <v>17.0</v>
      </c>
      <c r="C95" s="2">
        <v>0.34</v>
      </c>
    </row>
    <row r="96" ht="14.25" customHeight="1">
      <c r="A96" s="1" t="s">
        <v>103</v>
      </c>
      <c r="B96" s="2">
        <v>13.0</v>
      </c>
      <c r="C96" s="2">
        <v>0.289999999999999</v>
      </c>
    </row>
    <row r="97" ht="14.25" customHeight="1">
      <c r="A97" s="1" t="s">
        <v>104</v>
      </c>
      <c r="B97" s="2">
        <v>10.0</v>
      </c>
      <c r="C97" s="2">
        <v>0.12</v>
      </c>
    </row>
    <row r="98" ht="14.25" customHeight="1">
      <c r="A98" s="1" t="s">
        <v>105</v>
      </c>
      <c r="B98" s="2">
        <v>18.0</v>
      </c>
      <c r="C98" s="2">
        <v>0.569999999999999</v>
      </c>
    </row>
    <row r="99" ht="14.25" customHeight="1">
      <c r="A99" s="1" t="s">
        <v>106</v>
      </c>
      <c r="B99" s="2">
        <v>10.0</v>
      </c>
      <c r="C99" s="2">
        <v>0.12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" width="14.43"/>
    <col customWidth="1" min="2" max="2" width="8.71"/>
    <col customWidth="1" min="3" max="3" width="15.29"/>
    <col customWidth="1" min="4" max="4" width="11.71"/>
    <col customWidth="1" min="5" max="5" width="14.71"/>
    <col customWidth="1" min="6" max="7" width="14.29"/>
    <col customWidth="1" min="8" max="8" width="17.43"/>
    <col customWidth="1" min="9" max="9" width="16.86"/>
    <col customWidth="1" min="10" max="10" width="15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14.25" customHeight="1">
      <c r="A2" s="1" t="s">
        <v>107</v>
      </c>
      <c r="B2" s="2">
        <v>28.0</v>
      </c>
      <c r="C2" s="2">
        <v>1.49</v>
      </c>
      <c r="E2" s="3" t="str">
        <f>AVERAGE(B2:B9)</f>
        <v>19.625</v>
      </c>
      <c r="F2" s="3" t="str">
        <f>AVERAGE(B2:B33)</f>
        <v>20.6875</v>
      </c>
      <c r="G2" s="3" t="str">
        <f>AVERAGE(B2:B33,B35:B66,B68:B99)</f>
        <v>19.28125</v>
      </c>
      <c r="H2" s="3" t="str">
        <f>AVERAGE(C2:C9)</f>
        <v>0.8325</v>
      </c>
      <c r="I2" s="3" t="str">
        <f>AVERAGE(C2:C33)</f>
        <v>1.1453125</v>
      </c>
      <c r="J2" s="3" t="str">
        <f>AVERAGE(C2:C33,C35:C66,C68:C99)</f>
        <v>0.9460416667</v>
      </c>
    </row>
    <row r="3" ht="14.25" customHeight="1">
      <c r="A3" s="1" t="s">
        <v>108</v>
      </c>
      <c r="B3" s="2">
        <v>21.0</v>
      </c>
      <c r="C3" s="2">
        <v>0.88</v>
      </c>
    </row>
    <row r="4" ht="14.25" customHeight="1">
      <c r="A4" s="1" t="s">
        <v>109</v>
      </c>
      <c r="B4" s="2">
        <v>18.0</v>
      </c>
      <c r="C4" s="2">
        <v>0.9</v>
      </c>
    </row>
    <row r="5" ht="14.25" customHeight="1">
      <c r="A5" s="1" t="s">
        <v>110</v>
      </c>
      <c r="B5" s="2">
        <v>15.0</v>
      </c>
      <c r="C5" s="2">
        <v>0.32</v>
      </c>
    </row>
    <row r="6" ht="14.25" customHeight="1">
      <c r="A6" s="1" t="s">
        <v>111</v>
      </c>
      <c r="B6" s="2">
        <v>15.0</v>
      </c>
      <c r="C6" s="2">
        <v>0.45</v>
      </c>
    </row>
    <row r="7" ht="14.25" customHeight="1">
      <c r="A7" s="1" t="s">
        <v>112</v>
      </c>
      <c r="B7" s="2">
        <v>24.0</v>
      </c>
      <c r="C7" s="2">
        <v>1.01</v>
      </c>
    </row>
    <row r="8" ht="14.25" customHeight="1">
      <c r="A8" s="1" t="s">
        <v>113</v>
      </c>
      <c r="B8" s="2">
        <v>18.0</v>
      </c>
      <c r="C8" s="2">
        <v>0.85</v>
      </c>
    </row>
    <row r="9" ht="14.25" customHeight="1">
      <c r="A9" s="1" t="s">
        <v>114</v>
      </c>
      <c r="B9" s="2">
        <v>18.0</v>
      </c>
      <c r="C9" s="2">
        <v>0.76</v>
      </c>
    </row>
    <row r="10" ht="14.25" customHeight="1">
      <c r="A10" s="1" t="s">
        <v>115</v>
      </c>
      <c r="B10" s="2">
        <v>23.0</v>
      </c>
      <c r="C10" s="2">
        <v>1.04</v>
      </c>
      <c r="E10" s="3" t="str">
        <f>AVERAGE(B10:B17)</f>
        <v>21.75</v>
      </c>
      <c r="H10" s="3" t="str">
        <f>AVERAGE(C10:C17)</f>
        <v>1.28125</v>
      </c>
    </row>
    <row r="11" ht="14.25" customHeight="1">
      <c r="A11" s="1" t="s">
        <v>116</v>
      </c>
      <c r="B11" s="2">
        <v>32.0</v>
      </c>
      <c r="C11" s="2">
        <v>2.25</v>
      </c>
    </row>
    <row r="12" ht="14.25" customHeight="1">
      <c r="A12" s="1" t="s">
        <v>117</v>
      </c>
      <c r="B12" s="2">
        <v>29.0</v>
      </c>
      <c r="C12" s="2">
        <v>2.79</v>
      </c>
    </row>
    <row r="13" ht="14.25" customHeight="1">
      <c r="A13" s="1" t="s">
        <v>118</v>
      </c>
      <c r="B13" s="2">
        <v>16.0</v>
      </c>
      <c r="C13" s="2">
        <v>0.43</v>
      </c>
    </row>
    <row r="14" ht="14.25" customHeight="1">
      <c r="A14" s="1" t="s">
        <v>119</v>
      </c>
      <c r="B14" s="2">
        <v>16.0</v>
      </c>
      <c r="C14" s="2">
        <v>0.62</v>
      </c>
    </row>
    <row r="15" ht="14.25" customHeight="1">
      <c r="A15" s="1" t="s">
        <v>120</v>
      </c>
      <c r="B15" s="2">
        <v>20.0</v>
      </c>
      <c r="C15" s="2">
        <v>0.64</v>
      </c>
    </row>
    <row r="16" ht="14.25" customHeight="1">
      <c r="A16" s="1" t="s">
        <v>121</v>
      </c>
      <c r="B16" s="2">
        <v>22.0</v>
      </c>
      <c r="C16" s="2">
        <v>1.78</v>
      </c>
    </row>
    <row r="17" ht="14.25" customHeight="1">
      <c r="A17" s="1" t="s">
        <v>122</v>
      </c>
      <c r="B17" s="2">
        <v>16.0</v>
      </c>
      <c r="C17" s="2">
        <v>0.7</v>
      </c>
    </row>
    <row r="18" ht="14.25" customHeight="1">
      <c r="A18" s="1" t="s">
        <v>123</v>
      </c>
      <c r="B18" s="2">
        <v>18.0</v>
      </c>
      <c r="C18" s="2">
        <v>0.99</v>
      </c>
      <c r="E18" s="3" t="str">
        <f>AVERAGE(B18:B25)</f>
        <v>21</v>
      </c>
      <c r="H18" s="3" t="str">
        <f>AVERAGE(C18:C25)</f>
        <v>1.23125</v>
      </c>
    </row>
    <row r="19" ht="14.25" customHeight="1">
      <c r="A19" s="1" t="s">
        <v>124</v>
      </c>
      <c r="B19" s="2">
        <v>15.0</v>
      </c>
      <c r="C19" s="2">
        <v>0.88</v>
      </c>
    </row>
    <row r="20" ht="14.25" customHeight="1">
      <c r="A20" s="1" t="s">
        <v>125</v>
      </c>
      <c r="B20" s="2">
        <v>25.0</v>
      </c>
      <c r="C20" s="2">
        <v>1.22</v>
      </c>
    </row>
    <row r="21" ht="14.25" customHeight="1">
      <c r="A21" s="1" t="s">
        <v>126</v>
      </c>
      <c r="B21" s="2">
        <v>30.0</v>
      </c>
      <c r="C21" s="2">
        <v>2.62</v>
      </c>
    </row>
    <row r="22" ht="14.25" customHeight="1">
      <c r="A22" s="1" t="s">
        <v>127</v>
      </c>
      <c r="B22" s="2">
        <v>20.0</v>
      </c>
      <c r="C22" s="2">
        <v>1.0</v>
      </c>
    </row>
    <row r="23" ht="14.25" customHeight="1">
      <c r="A23" s="1" t="s">
        <v>128</v>
      </c>
      <c r="B23" s="2">
        <v>17.0</v>
      </c>
      <c r="C23" s="2">
        <v>0.91</v>
      </c>
    </row>
    <row r="24" ht="14.25" customHeight="1">
      <c r="A24" s="1" t="s">
        <v>129</v>
      </c>
      <c r="B24" s="2">
        <v>25.0</v>
      </c>
      <c r="C24" s="2">
        <v>1.55</v>
      </c>
    </row>
    <row r="25" ht="14.25" customHeight="1">
      <c r="A25" s="1" t="s">
        <v>130</v>
      </c>
      <c r="B25" s="2">
        <v>18.0</v>
      </c>
      <c r="C25" s="2">
        <v>0.68</v>
      </c>
    </row>
    <row r="26" ht="14.25" customHeight="1">
      <c r="A26" s="1" t="s">
        <v>131</v>
      </c>
      <c r="B26" s="2">
        <v>12.0</v>
      </c>
      <c r="C26" s="2">
        <v>0.25</v>
      </c>
      <c r="E26" s="3" t="str">
        <f>AVERAGE(B26:B33)</f>
        <v>20.375</v>
      </c>
      <c r="H26" s="3" t="str">
        <f>AVERAGE(C26:C33)</f>
        <v>1.23625</v>
      </c>
    </row>
    <row r="27" ht="14.25" customHeight="1">
      <c r="A27" s="1" t="s">
        <v>132</v>
      </c>
      <c r="B27" s="2">
        <v>26.0</v>
      </c>
      <c r="C27" s="2">
        <v>1.65</v>
      </c>
    </row>
    <row r="28" ht="14.25" customHeight="1">
      <c r="A28" s="1" t="s">
        <v>133</v>
      </c>
      <c r="B28" s="2">
        <v>26.0</v>
      </c>
      <c r="C28" s="2">
        <v>2.24</v>
      </c>
    </row>
    <row r="29" ht="14.25" customHeight="1">
      <c r="A29" s="1" t="s">
        <v>134</v>
      </c>
      <c r="B29" s="2">
        <v>23.0</v>
      </c>
      <c r="C29" s="2">
        <v>1.39</v>
      </c>
    </row>
    <row r="30" ht="14.25" customHeight="1">
      <c r="A30" s="1" t="s">
        <v>135</v>
      </c>
      <c r="B30" s="2">
        <v>21.0</v>
      </c>
      <c r="C30" s="2">
        <v>0.87</v>
      </c>
    </row>
    <row r="31" ht="14.25" customHeight="1">
      <c r="A31" s="1" t="s">
        <v>136</v>
      </c>
      <c r="B31" s="2">
        <v>22.0</v>
      </c>
      <c r="C31" s="2">
        <v>1.33</v>
      </c>
    </row>
    <row r="32" ht="14.25" customHeight="1">
      <c r="A32" s="1" t="s">
        <v>137</v>
      </c>
      <c r="B32" s="2">
        <v>22.0</v>
      </c>
      <c r="C32" s="2">
        <v>1.72</v>
      </c>
    </row>
    <row r="33" ht="14.25" customHeight="1">
      <c r="A33" s="1" t="s">
        <v>138</v>
      </c>
      <c r="B33" s="2">
        <v>11.0</v>
      </c>
      <c r="C33" s="2">
        <v>0.44</v>
      </c>
    </row>
    <row r="34" ht="14.25" customHeight="1"/>
    <row r="35" ht="14.25" customHeight="1">
      <c r="A35" s="1" t="s">
        <v>139</v>
      </c>
      <c r="B35" s="2">
        <v>21.0</v>
      </c>
      <c r="C35" s="2">
        <v>1.17</v>
      </c>
      <c r="E35" s="3" t="str">
        <f>AVERAGE(B35:B42)</f>
        <v>19</v>
      </c>
      <c r="F35" s="3" t="str">
        <f>AVERAGE(B35:B66)</f>
        <v>20.59375</v>
      </c>
      <c r="H35" s="3" t="str">
        <f>AVERAGE(C35:C42)</f>
        <v>0.84125</v>
      </c>
      <c r="I35" s="3" t="str">
        <f>AVERAGE(C35:C66)</f>
        <v>1.075625</v>
      </c>
    </row>
    <row r="36" ht="14.25" customHeight="1">
      <c r="A36" s="1" t="s">
        <v>140</v>
      </c>
      <c r="B36" s="2">
        <v>15.0</v>
      </c>
      <c r="C36" s="2">
        <v>0.32</v>
      </c>
    </row>
    <row r="37" ht="14.25" customHeight="1">
      <c r="A37" s="1" t="s">
        <v>141</v>
      </c>
      <c r="B37" s="2">
        <v>25.0</v>
      </c>
      <c r="C37" s="2">
        <v>1.63</v>
      </c>
    </row>
    <row r="38" ht="14.25" customHeight="1">
      <c r="A38" s="1" t="s">
        <v>142</v>
      </c>
      <c r="B38" s="2">
        <v>19.0</v>
      </c>
      <c r="C38" s="2">
        <v>0.72</v>
      </c>
    </row>
    <row r="39" ht="14.25" customHeight="1">
      <c r="A39" s="1" t="s">
        <v>143</v>
      </c>
      <c r="B39" s="2">
        <v>20.0</v>
      </c>
      <c r="C39" s="2">
        <v>0.95</v>
      </c>
    </row>
    <row r="40" ht="14.25" customHeight="1">
      <c r="A40" s="1" t="s">
        <v>144</v>
      </c>
      <c r="B40" s="2">
        <v>16.0</v>
      </c>
      <c r="C40" s="2">
        <v>0.41</v>
      </c>
    </row>
    <row r="41" ht="14.25" customHeight="1">
      <c r="A41" s="1" t="s">
        <v>145</v>
      </c>
      <c r="B41" s="2">
        <v>19.0</v>
      </c>
      <c r="C41" s="2">
        <v>1.01</v>
      </c>
    </row>
    <row r="42" ht="14.25" customHeight="1">
      <c r="A42" s="1" t="s">
        <v>146</v>
      </c>
      <c r="B42" s="2">
        <v>17.0</v>
      </c>
      <c r="C42" s="2">
        <v>0.52</v>
      </c>
    </row>
    <row r="43" ht="14.25" customHeight="1">
      <c r="A43" s="1" t="s">
        <v>147</v>
      </c>
      <c r="B43" s="2">
        <v>15.0</v>
      </c>
      <c r="C43" s="2">
        <v>0.38</v>
      </c>
      <c r="E43" s="3" t="str">
        <f>AVERAGE(B43:B50)</f>
        <v>20.75</v>
      </c>
      <c r="H43" s="3" t="str">
        <f>AVERAGE(C43:C50)</f>
        <v>1.10375</v>
      </c>
    </row>
    <row r="44" ht="14.25" customHeight="1">
      <c r="A44" s="1" t="s">
        <v>148</v>
      </c>
      <c r="B44" s="2">
        <v>25.0</v>
      </c>
      <c r="C44" s="2">
        <v>1.28</v>
      </c>
    </row>
    <row r="45" ht="14.25" customHeight="1">
      <c r="A45" s="1" t="s">
        <v>149</v>
      </c>
      <c r="B45" s="2">
        <v>20.0</v>
      </c>
      <c r="C45" s="2">
        <v>1.4</v>
      </c>
    </row>
    <row r="46" ht="14.25" customHeight="1">
      <c r="A46" s="1" t="s">
        <v>150</v>
      </c>
      <c r="B46" s="2">
        <v>15.0</v>
      </c>
      <c r="C46" s="2">
        <v>0.36</v>
      </c>
    </row>
    <row r="47" ht="14.25" customHeight="1">
      <c r="A47" s="1" t="s">
        <v>151</v>
      </c>
      <c r="B47" s="2">
        <v>20.0</v>
      </c>
      <c r="C47" s="2">
        <v>1.14999999999999</v>
      </c>
    </row>
    <row r="48" ht="14.25" customHeight="1">
      <c r="A48" s="1" t="s">
        <v>152</v>
      </c>
      <c r="B48" s="2">
        <v>27.0</v>
      </c>
      <c r="C48" s="2">
        <v>1.56</v>
      </c>
    </row>
    <row r="49" ht="14.25" customHeight="1">
      <c r="A49" s="1" t="s">
        <v>153</v>
      </c>
      <c r="B49" s="2">
        <v>18.0</v>
      </c>
      <c r="C49" s="2">
        <v>0.6</v>
      </c>
    </row>
    <row r="50" ht="14.25" customHeight="1">
      <c r="A50" s="1" t="s">
        <v>154</v>
      </c>
      <c r="B50" s="2">
        <v>26.0</v>
      </c>
      <c r="C50" s="2">
        <v>2.1</v>
      </c>
    </row>
    <row r="51" ht="14.25" customHeight="1">
      <c r="A51" s="1" t="s">
        <v>155</v>
      </c>
      <c r="B51" s="2">
        <v>35.0</v>
      </c>
      <c r="C51" s="2">
        <v>2.72</v>
      </c>
      <c r="E51" s="3" t="str">
        <f>AVERAGE(B51:B58)</f>
        <v>24.375</v>
      </c>
      <c r="H51" s="3" t="str">
        <f>AVERAGE(C51:C58)</f>
        <v>1.50125</v>
      </c>
    </row>
    <row r="52" ht="14.25" customHeight="1">
      <c r="A52" s="1" t="s">
        <v>156</v>
      </c>
      <c r="B52" s="2">
        <v>17.0</v>
      </c>
      <c r="C52" s="2">
        <v>0.51</v>
      </c>
    </row>
    <row r="53" ht="14.25" customHeight="1">
      <c r="A53" s="1" t="s">
        <v>157</v>
      </c>
      <c r="B53" s="2">
        <v>22.0</v>
      </c>
      <c r="C53" s="2">
        <v>1.28</v>
      </c>
    </row>
    <row r="54" ht="14.25" customHeight="1">
      <c r="A54" s="1" t="s">
        <v>158</v>
      </c>
      <c r="B54" s="2">
        <v>18.0</v>
      </c>
      <c r="C54" s="2">
        <v>0.62</v>
      </c>
    </row>
    <row r="55" ht="14.25" customHeight="1">
      <c r="A55" s="1" t="s">
        <v>159</v>
      </c>
      <c r="B55" s="2">
        <v>31.0</v>
      </c>
      <c r="C55" s="2">
        <v>2.31</v>
      </c>
    </row>
    <row r="56" ht="14.25" customHeight="1">
      <c r="A56" s="1" t="s">
        <v>160</v>
      </c>
      <c r="B56" s="2">
        <v>27.0</v>
      </c>
      <c r="C56" s="2">
        <v>2.2</v>
      </c>
    </row>
    <row r="57" ht="14.25" customHeight="1">
      <c r="A57" s="1" t="s">
        <v>161</v>
      </c>
      <c r="B57" s="2">
        <v>25.0</v>
      </c>
      <c r="C57" s="2">
        <v>1.54</v>
      </c>
    </row>
    <row r="58" ht="14.25" customHeight="1">
      <c r="A58" s="1" t="s">
        <v>162</v>
      </c>
      <c r="B58" s="2">
        <v>20.0</v>
      </c>
      <c r="C58" s="2">
        <v>0.83</v>
      </c>
    </row>
    <row r="59" ht="14.25" customHeight="1">
      <c r="A59" s="1" t="s">
        <v>163</v>
      </c>
      <c r="B59" s="2">
        <v>19.0</v>
      </c>
      <c r="C59" s="2">
        <v>0.84</v>
      </c>
      <c r="E59" s="3" t="str">
        <f>AVERAGE(B59:B66)</f>
        <v>18.25</v>
      </c>
      <c r="H59" s="3" t="str">
        <f>AVERAGE(C59:C66)</f>
        <v>0.85625</v>
      </c>
    </row>
    <row r="60" ht="14.25" customHeight="1">
      <c r="A60" s="1" t="s">
        <v>164</v>
      </c>
      <c r="B60" s="2">
        <v>20.0</v>
      </c>
      <c r="C60" s="2">
        <v>1.09</v>
      </c>
    </row>
    <row r="61" ht="14.25" customHeight="1">
      <c r="A61" s="1" t="s">
        <v>165</v>
      </c>
      <c r="B61" s="2">
        <v>16.0</v>
      </c>
      <c r="C61" s="2">
        <v>0.39</v>
      </c>
    </row>
    <row r="62" ht="14.25" customHeight="1">
      <c r="A62" s="1" t="s">
        <v>166</v>
      </c>
      <c r="B62" s="2">
        <v>14.0</v>
      </c>
      <c r="C62" s="2">
        <v>0.41</v>
      </c>
    </row>
    <row r="63" ht="14.25" customHeight="1">
      <c r="A63" s="1" t="s">
        <v>167</v>
      </c>
      <c r="B63" s="2">
        <v>28.0</v>
      </c>
      <c r="C63" s="2">
        <v>2.31999999999999</v>
      </c>
    </row>
    <row r="64" ht="14.25" customHeight="1">
      <c r="A64" s="1" t="s">
        <v>168</v>
      </c>
      <c r="B64" s="2">
        <v>17.0</v>
      </c>
      <c r="C64" s="2">
        <v>0.62</v>
      </c>
    </row>
    <row r="65" ht="14.25" customHeight="1">
      <c r="A65" s="1" t="s">
        <v>169</v>
      </c>
      <c r="B65" s="2">
        <v>13.0</v>
      </c>
      <c r="C65" s="2">
        <v>0.36</v>
      </c>
    </row>
    <row r="66" ht="14.25" customHeight="1">
      <c r="A66" s="1" t="s">
        <v>170</v>
      </c>
      <c r="B66" s="2">
        <v>19.0</v>
      </c>
      <c r="C66" s="2">
        <v>0.82</v>
      </c>
    </row>
    <row r="67" ht="14.25" customHeight="1"/>
    <row r="68" ht="14.25" customHeight="1">
      <c r="A68" s="1" t="s">
        <v>171</v>
      </c>
      <c r="B68" s="2">
        <v>18.0</v>
      </c>
      <c r="C68" s="2">
        <v>1.0</v>
      </c>
      <c r="E68" s="3" t="str">
        <f>AVERAGE(B68:B75)</f>
        <v>15.875</v>
      </c>
      <c r="F68" s="3" t="str">
        <f>AVERAGE(B68:B99)</f>
        <v>16.5625</v>
      </c>
      <c r="H68" s="3" t="str">
        <f>AVERAGE(C68:C75)</f>
        <v>0.67625</v>
      </c>
      <c r="I68" s="3" t="str">
        <f>AVERAGE(C68:C99)</f>
        <v>0.6171875</v>
      </c>
    </row>
    <row r="69" ht="14.25" customHeight="1">
      <c r="A69" s="1" t="s">
        <v>172</v>
      </c>
      <c r="B69" s="2">
        <v>17.0</v>
      </c>
      <c r="C69" s="2">
        <v>0.56</v>
      </c>
    </row>
    <row r="70" ht="14.25" customHeight="1">
      <c r="A70" s="1" t="s">
        <v>173</v>
      </c>
      <c r="B70" s="2">
        <v>13.0</v>
      </c>
      <c r="C70" s="2">
        <v>0.46</v>
      </c>
    </row>
    <row r="71" ht="14.25" customHeight="1">
      <c r="A71" s="1" t="s">
        <v>174</v>
      </c>
      <c r="B71" s="2">
        <v>10.0</v>
      </c>
      <c r="C71" s="2">
        <v>0.22</v>
      </c>
    </row>
    <row r="72" ht="14.25" customHeight="1">
      <c r="A72" s="1" t="s">
        <v>175</v>
      </c>
      <c r="B72" s="2">
        <v>11.0</v>
      </c>
      <c r="C72" s="2">
        <v>0.23</v>
      </c>
    </row>
    <row r="73" ht="14.25" customHeight="1">
      <c r="A73" s="1" t="s">
        <v>176</v>
      </c>
      <c r="B73" s="2">
        <v>23.0</v>
      </c>
      <c r="C73" s="2">
        <v>1.48</v>
      </c>
    </row>
    <row r="74" ht="14.25" customHeight="1">
      <c r="A74" s="1" t="s">
        <v>177</v>
      </c>
      <c r="B74" s="2">
        <v>22.0</v>
      </c>
      <c r="C74" s="2">
        <v>1.14999999999999</v>
      </c>
    </row>
    <row r="75" ht="14.25" customHeight="1">
      <c r="A75" s="1" t="s">
        <v>178</v>
      </c>
      <c r="B75" s="2">
        <v>13.0</v>
      </c>
      <c r="C75" s="2">
        <v>0.31</v>
      </c>
    </row>
    <row r="76" ht="14.25" customHeight="1">
      <c r="A76" s="1" t="s">
        <v>179</v>
      </c>
      <c r="B76" s="2">
        <v>15.0</v>
      </c>
      <c r="C76" s="2">
        <v>0.4</v>
      </c>
      <c r="E76" s="3" t="str">
        <f>AVERAGE(B76:B83)</f>
        <v>17.25</v>
      </c>
      <c r="H76" s="3" t="str">
        <f>AVERAGE(C76:C83)</f>
        <v>0.66</v>
      </c>
    </row>
    <row r="77" ht="14.25" customHeight="1">
      <c r="A77" s="1" t="s">
        <v>180</v>
      </c>
      <c r="B77" s="2">
        <v>14.0</v>
      </c>
      <c r="C77" s="2">
        <v>0.39</v>
      </c>
    </row>
    <row r="78" ht="14.25" customHeight="1">
      <c r="A78" s="1" t="s">
        <v>181</v>
      </c>
      <c r="B78" s="2">
        <v>20.0</v>
      </c>
      <c r="C78" s="2">
        <v>0.87</v>
      </c>
    </row>
    <row r="79" ht="14.25" customHeight="1">
      <c r="A79" s="1" t="s">
        <v>182</v>
      </c>
      <c r="B79" s="2">
        <v>20.0</v>
      </c>
      <c r="C79" s="2">
        <v>1.07</v>
      </c>
    </row>
    <row r="80" ht="14.25" customHeight="1">
      <c r="A80" s="1" t="s">
        <v>183</v>
      </c>
      <c r="B80" s="2">
        <v>21.0</v>
      </c>
      <c r="C80" s="2">
        <v>0.78</v>
      </c>
    </row>
    <row r="81" ht="14.25" customHeight="1">
      <c r="A81" s="1" t="s">
        <v>184</v>
      </c>
      <c r="B81" s="2">
        <v>13.0</v>
      </c>
      <c r="C81" s="2">
        <v>0.26</v>
      </c>
    </row>
    <row r="82" ht="14.25" customHeight="1">
      <c r="A82" s="1" t="s">
        <v>185</v>
      </c>
      <c r="B82" s="2">
        <v>13.0</v>
      </c>
      <c r="C82" s="2">
        <v>0.28</v>
      </c>
    </row>
    <row r="83" ht="14.25" customHeight="1">
      <c r="A83" s="1" t="s">
        <v>186</v>
      </c>
      <c r="B83" s="2">
        <v>22.0</v>
      </c>
      <c r="C83" s="2">
        <v>1.23</v>
      </c>
    </row>
    <row r="84" ht="14.25" customHeight="1">
      <c r="A84" s="1" t="s">
        <v>187</v>
      </c>
      <c r="B84" s="2">
        <v>21.0</v>
      </c>
      <c r="C84" s="2">
        <v>0.99</v>
      </c>
      <c r="E84" s="3" t="str">
        <f>AVERAGE(B84:B91)</f>
        <v>18.5</v>
      </c>
      <c r="H84" s="3" t="str">
        <f>AVERAGE(C84:C91)</f>
        <v>0.76375</v>
      </c>
    </row>
    <row r="85" ht="14.25" customHeight="1">
      <c r="A85" s="1" t="s">
        <v>188</v>
      </c>
      <c r="B85" s="2">
        <v>15.0</v>
      </c>
      <c r="C85" s="2">
        <v>0.45</v>
      </c>
    </row>
    <row r="86" ht="14.25" customHeight="1">
      <c r="A86" s="1" t="s">
        <v>189</v>
      </c>
      <c r="B86" s="2">
        <v>15.0</v>
      </c>
      <c r="C86" s="2">
        <v>0.26</v>
      </c>
    </row>
    <row r="87" ht="14.25" customHeight="1">
      <c r="A87" s="1" t="s">
        <v>190</v>
      </c>
      <c r="B87" s="2">
        <v>19.0</v>
      </c>
      <c r="C87" s="2">
        <v>0.76</v>
      </c>
    </row>
    <row r="88" ht="14.25" customHeight="1">
      <c r="A88" s="1" t="s">
        <v>191</v>
      </c>
      <c r="B88" s="2">
        <v>21.0</v>
      </c>
      <c r="C88" s="2">
        <v>1.05</v>
      </c>
    </row>
    <row r="89" ht="14.25" customHeight="1">
      <c r="A89" s="1" t="s">
        <v>192</v>
      </c>
      <c r="B89" s="2">
        <v>16.0</v>
      </c>
      <c r="C89" s="2">
        <v>0.75</v>
      </c>
    </row>
    <row r="90" ht="14.25" customHeight="1">
      <c r="A90" s="1" t="s">
        <v>193</v>
      </c>
      <c r="B90" s="2">
        <v>16.0</v>
      </c>
      <c r="C90" s="2">
        <v>0.5</v>
      </c>
    </row>
    <row r="91" ht="14.25" customHeight="1">
      <c r="A91" s="1" t="s">
        <v>194</v>
      </c>
      <c r="B91" s="2">
        <v>25.0</v>
      </c>
      <c r="C91" s="2">
        <v>1.35</v>
      </c>
    </row>
    <row r="92" ht="14.25" customHeight="1">
      <c r="A92" s="1" t="s">
        <v>195</v>
      </c>
      <c r="B92" s="2">
        <v>12.0</v>
      </c>
      <c r="C92" s="2">
        <v>0.33</v>
      </c>
      <c r="E92" s="3" t="str">
        <f>AVERAGE(B92:B99)</f>
        <v>14.625</v>
      </c>
      <c r="H92" s="3" t="str">
        <f>AVERAGE(C92:C99)</f>
        <v>0.36875</v>
      </c>
    </row>
    <row r="93" ht="14.25" customHeight="1">
      <c r="A93" s="1" t="s">
        <v>196</v>
      </c>
      <c r="B93" s="2">
        <v>8.0</v>
      </c>
      <c r="C93" s="2">
        <v>0.08</v>
      </c>
    </row>
    <row r="94" ht="14.25" customHeight="1">
      <c r="A94" s="1" t="s">
        <v>197</v>
      </c>
      <c r="B94" s="2">
        <v>15.0</v>
      </c>
      <c r="C94" s="2">
        <v>0.38</v>
      </c>
    </row>
    <row r="95" ht="14.25" customHeight="1">
      <c r="A95" s="1" t="s">
        <v>198</v>
      </c>
      <c r="B95" s="2">
        <v>20.0</v>
      </c>
      <c r="C95" s="2">
        <v>0.52</v>
      </c>
    </row>
    <row r="96" ht="14.25" customHeight="1">
      <c r="A96" s="1" t="s">
        <v>199</v>
      </c>
      <c r="B96" s="2">
        <v>17.0</v>
      </c>
      <c r="C96" s="2">
        <v>0.6</v>
      </c>
    </row>
    <row r="97" ht="14.25" customHeight="1">
      <c r="A97" s="1" t="s">
        <v>200</v>
      </c>
      <c r="B97" s="2">
        <v>12.0</v>
      </c>
      <c r="C97" s="2">
        <v>0.25</v>
      </c>
    </row>
    <row r="98" ht="14.25" customHeight="1">
      <c r="A98" s="1" t="s">
        <v>201</v>
      </c>
      <c r="B98" s="2">
        <v>19.0</v>
      </c>
      <c r="C98" s="2">
        <v>0.63</v>
      </c>
    </row>
    <row r="99" ht="14.25" customHeight="1">
      <c r="A99" s="1" t="s">
        <v>202</v>
      </c>
      <c r="B99" s="2">
        <v>14.0</v>
      </c>
      <c r="C99" s="2">
        <v>0.16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" width="14.43"/>
    <col customWidth="1" min="2" max="2" width="8.71"/>
    <col customWidth="1" min="3" max="3" width="15.29"/>
    <col customWidth="1" min="4" max="4" width="11.71"/>
    <col customWidth="1" min="5" max="5" width="14.71"/>
    <col customWidth="1" min="6" max="7" width="14.29"/>
    <col customWidth="1" min="8" max="8" width="17.43"/>
    <col customWidth="1" min="9" max="9" width="16.86"/>
    <col customWidth="1" min="10" max="10" width="15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14.25" customHeight="1">
      <c r="A2" s="1" t="s">
        <v>203</v>
      </c>
      <c r="B2" s="2">
        <v>16.0</v>
      </c>
      <c r="C2" s="2">
        <v>0.59</v>
      </c>
      <c r="E2" s="3" t="str">
        <f>AVERAGE(B2:B9)</f>
        <v>22.125</v>
      </c>
      <c r="F2" s="3" t="str">
        <f>SUM(B2:B24,B26:B32)/30</f>
        <v>22.8</v>
      </c>
      <c r="G2" s="3" t="str">
        <f>AVERAGE(B2:B24,B26:B32,B35:B66,B68:B99)</f>
        <v>22.30851064</v>
      </c>
      <c r="H2" s="3" t="str">
        <f>AVERAGE(C2:C9)</f>
        <v>1.30875</v>
      </c>
      <c r="I2" s="3" t="str">
        <f>SUM(C2:C24,C26:C31)/30</f>
        <v>1.467666667</v>
      </c>
      <c r="J2" s="3" t="str">
        <f>AVERAGE(C2:C24,C26:C32,C35:C66,C68:C99)</f>
        <v>1.346702128</v>
      </c>
    </row>
    <row r="3" ht="14.25" customHeight="1">
      <c r="A3" s="1" t="s">
        <v>204</v>
      </c>
      <c r="B3" s="2">
        <v>25.0</v>
      </c>
      <c r="C3" s="2">
        <v>1.59</v>
      </c>
    </row>
    <row r="4" ht="14.25" customHeight="1">
      <c r="A4" s="1" t="s">
        <v>205</v>
      </c>
      <c r="B4" s="2">
        <v>23.0</v>
      </c>
      <c r="C4" s="2">
        <v>1.63</v>
      </c>
    </row>
    <row r="5" ht="14.25" customHeight="1">
      <c r="A5" s="1" t="s">
        <v>206</v>
      </c>
      <c r="B5" s="2">
        <v>20.0</v>
      </c>
      <c r="C5" s="2">
        <v>1.05</v>
      </c>
    </row>
    <row r="6" ht="14.25" customHeight="1">
      <c r="A6" s="1" t="s">
        <v>207</v>
      </c>
      <c r="B6" s="2">
        <v>20.0</v>
      </c>
      <c r="C6" s="2">
        <v>0.93</v>
      </c>
    </row>
    <row r="7" ht="14.25" customHeight="1">
      <c r="A7" s="1" t="s">
        <v>208</v>
      </c>
      <c r="B7" s="2">
        <v>27.0</v>
      </c>
      <c r="C7" s="2">
        <v>1.88</v>
      </c>
    </row>
    <row r="8" ht="14.25" customHeight="1">
      <c r="A8" s="1" t="s">
        <v>209</v>
      </c>
      <c r="B8" s="2">
        <v>23.0</v>
      </c>
      <c r="C8" s="2">
        <v>1.12999999999999</v>
      </c>
    </row>
    <row r="9" ht="14.25" customHeight="1">
      <c r="A9" s="1" t="s">
        <v>210</v>
      </c>
      <c r="B9" s="2">
        <v>23.0</v>
      </c>
      <c r="C9" s="2">
        <v>1.67</v>
      </c>
    </row>
    <row r="10" ht="14.25" customHeight="1">
      <c r="A10" s="1" t="s">
        <v>211</v>
      </c>
      <c r="B10" s="2">
        <v>14.0</v>
      </c>
      <c r="C10" s="2">
        <v>0.36</v>
      </c>
      <c r="E10" s="3" t="str">
        <f>AVERAGE(B10:B17)</f>
        <v>22.375</v>
      </c>
      <c r="H10" s="3" t="str">
        <f>AVERAGE(C10:C17)</f>
        <v>1.59875</v>
      </c>
    </row>
    <row r="11" ht="14.25" customHeight="1">
      <c r="A11" s="1" t="s">
        <v>212</v>
      </c>
      <c r="B11" s="2">
        <v>22.0</v>
      </c>
      <c r="C11" s="2">
        <v>1.42</v>
      </c>
    </row>
    <row r="12" ht="14.25" customHeight="1">
      <c r="A12" s="1" t="s">
        <v>213</v>
      </c>
      <c r="B12" s="2">
        <v>30.0</v>
      </c>
      <c r="C12" s="2">
        <v>3.02</v>
      </c>
    </row>
    <row r="13" ht="14.25" customHeight="1">
      <c r="A13" s="1" t="s">
        <v>214</v>
      </c>
      <c r="B13" s="2">
        <v>33.0</v>
      </c>
      <c r="C13" s="2">
        <v>3.02</v>
      </c>
    </row>
    <row r="14" ht="14.25" customHeight="1">
      <c r="A14" s="1" t="s">
        <v>215</v>
      </c>
      <c r="B14" s="2">
        <v>21.0</v>
      </c>
      <c r="C14" s="2">
        <v>1.66</v>
      </c>
    </row>
    <row r="15" ht="14.25" customHeight="1">
      <c r="A15" s="1" t="s">
        <v>216</v>
      </c>
      <c r="B15" s="2">
        <v>21.0</v>
      </c>
      <c r="C15" s="2">
        <v>1.21</v>
      </c>
    </row>
    <row r="16" ht="14.25" customHeight="1">
      <c r="A16" s="1" t="s">
        <v>217</v>
      </c>
      <c r="B16" s="2">
        <v>20.0</v>
      </c>
      <c r="C16" s="2">
        <v>1.28</v>
      </c>
    </row>
    <row r="17" ht="14.25" customHeight="1">
      <c r="A17" s="1" t="s">
        <v>218</v>
      </c>
      <c r="B17" s="2">
        <v>18.0</v>
      </c>
      <c r="C17" s="2">
        <v>0.82</v>
      </c>
    </row>
    <row r="18" ht="14.25" customHeight="1">
      <c r="A18" s="1" t="s">
        <v>219</v>
      </c>
      <c r="B18" s="2">
        <v>27.0</v>
      </c>
      <c r="C18" s="2">
        <v>1.95</v>
      </c>
      <c r="E18" s="3" t="str">
        <f>AVERAGE(B18:B24)</f>
        <v>23.85714286</v>
      </c>
      <c r="H18" s="3" t="str">
        <f>AVERAGE(C18:C24)</f>
        <v>1.491428571</v>
      </c>
    </row>
    <row r="19" ht="14.25" customHeight="1">
      <c r="A19" s="1" t="s">
        <v>220</v>
      </c>
      <c r="B19" s="2">
        <v>28.0</v>
      </c>
      <c r="C19" s="2">
        <v>2.1</v>
      </c>
    </row>
    <row r="20" ht="14.25" customHeight="1">
      <c r="A20" s="1" t="s">
        <v>221</v>
      </c>
      <c r="B20" s="2">
        <v>17.0</v>
      </c>
      <c r="C20" s="2">
        <v>0.61</v>
      </c>
    </row>
    <row r="21" ht="14.25" customHeight="1">
      <c r="A21" s="1" t="s">
        <v>222</v>
      </c>
      <c r="B21" s="2">
        <v>25.0</v>
      </c>
      <c r="C21" s="2">
        <v>1.39</v>
      </c>
    </row>
    <row r="22" ht="14.25" customHeight="1">
      <c r="A22" s="1" t="s">
        <v>223</v>
      </c>
      <c r="B22" s="2">
        <v>29.0</v>
      </c>
      <c r="C22" s="2">
        <v>1.87</v>
      </c>
    </row>
    <row r="23" ht="14.25" customHeight="1">
      <c r="A23" s="1" t="s">
        <v>224</v>
      </c>
      <c r="B23" s="2">
        <v>20.0</v>
      </c>
      <c r="C23" s="2">
        <v>1.22</v>
      </c>
    </row>
    <row r="24" ht="14.25" customHeight="1">
      <c r="A24" s="1" t="s">
        <v>225</v>
      </c>
      <c r="B24" s="2">
        <v>21.0</v>
      </c>
      <c r="C24" s="2">
        <v>1.3</v>
      </c>
    </row>
    <row r="25" ht="14.25" customHeight="1">
      <c r="A25" s="1" t="s">
        <v>226</v>
      </c>
      <c r="B25" s="2">
        <v>16.0</v>
      </c>
      <c r="C25" s="2">
        <v>0.4</v>
      </c>
      <c r="D25" s="1" t="s">
        <v>41</v>
      </c>
    </row>
    <row r="26" ht="14.25" customHeight="1">
      <c r="A26" s="1" t="s">
        <v>227</v>
      </c>
      <c r="B26" s="2">
        <v>18.0</v>
      </c>
      <c r="C26" s="2">
        <v>1.02</v>
      </c>
      <c r="E26" s="3" t="str">
        <f>AVERAGE(B26:B32)</f>
        <v>23</v>
      </c>
      <c r="H26" s="3" t="str">
        <f>AVERAGE(C26:C32)</f>
        <v>1.562857143</v>
      </c>
    </row>
    <row r="27" ht="14.25" customHeight="1">
      <c r="A27" s="1" t="s">
        <v>228</v>
      </c>
      <c r="B27" s="2">
        <v>32.0</v>
      </c>
      <c r="C27" s="2">
        <v>2.43</v>
      </c>
    </row>
    <row r="28" ht="14.25" customHeight="1">
      <c r="A28" s="1" t="s">
        <v>229</v>
      </c>
      <c r="B28" s="2">
        <v>26.0</v>
      </c>
      <c r="C28" s="2">
        <v>2.18</v>
      </c>
    </row>
    <row r="29" ht="14.25" customHeight="1">
      <c r="A29" s="1" t="s">
        <v>230</v>
      </c>
      <c r="B29" s="2">
        <v>17.0</v>
      </c>
      <c r="C29" s="2">
        <v>0.569999999999999</v>
      </c>
    </row>
    <row r="30" ht="14.25" customHeight="1">
      <c r="A30" s="1" t="s">
        <v>231</v>
      </c>
      <c r="B30" s="2">
        <v>28.0</v>
      </c>
      <c r="C30" s="2">
        <v>2.25</v>
      </c>
    </row>
    <row r="31" ht="14.25" customHeight="1">
      <c r="A31" s="1" t="s">
        <v>232</v>
      </c>
      <c r="B31" s="2">
        <v>25.0</v>
      </c>
      <c r="C31" s="2">
        <v>1.88</v>
      </c>
    </row>
    <row r="32" ht="14.25" customHeight="1">
      <c r="A32" s="1" t="s">
        <v>233</v>
      </c>
      <c r="B32" s="2">
        <v>15.0</v>
      </c>
      <c r="C32" s="2">
        <v>0.61</v>
      </c>
    </row>
    <row r="33" ht="14.25" customHeight="1">
      <c r="A33" s="1" t="s">
        <v>234</v>
      </c>
      <c r="B33" s="2">
        <v>19.0</v>
      </c>
      <c r="D33" s="1" t="s">
        <v>41</v>
      </c>
    </row>
    <row r="34" ht="14.25" customHeight="1"/>
    <row r="35" ht="14.25" customHeight="1">
      <c r="A35" s="1" t="s">
        <v>235</v>
      </c>
      <c r="B35" s="2">
        <v>17.0</v>
      </c>
      <c r="C35" s="2">
        <v>0.65</v>
      </c>
      <c r="E35" s="3" t="str">
        <f>AVERAGE(B35:B42)</f>
        <v>21.375</v>
      </c>
      <c r="F35" s="3" t="str">
        <f>AVERAGE(B35:B66)</f>
        <v>23.28125</v>
      </c>
      <c r="H35" s="3" t="str">
        <f>AVERAGE(C35:C42)</f>
        <v>1.1625</v>
      </c>
      <c r="I35" s="3" t="str">
        <f>AVERAGE(C35:C66)</f>
        <v>1.451875</v>
      </c>
    </row>
    <row r="36" ht="14.25" customHeight="1">
      <c r="A36" s="1" t="s">
        <v>236</v>
      </c>
      <c r="B36" s="2">
        <v>20.0</v>
      </c>
      <c r="C36" s="2">
        <v>0.86</v>
      </c>
    </row>
    <row r="37" ht="14.25" customHeight="1">
      <c r="A37" s="1" t="s">
        <v>237</v>
      </c>
      <c r="B37" s="2">
        <v>23.0</v>
      </c>
      <c r="C37" s="2">
        <v>1.73</v>
      </c>
    </row>
    <row r="38" ht="14.25" customHeight="1">
      <c r="A38" s="1" t="s">
        <v>238</v>
      </c>
      <c r="B38" s="2">
        <v>20.0</v>
      </c>
      <c r="C38" s="2">
        <v>1.1</v>
      </c>
    </row>
    <row r="39" ht="14.25" customHeight="1">
      <c r="A39" s="1" t="s">
        <v>239</v>
      </c>
      <c r="B39" s="2">
        <v>21.0</v>
      </c>
      <c r="C39" s="2">
        <v>1.13999999999999</v>
      </c>
    </row>
    <row r="40" ht="14.25" customHeight="1">
      <c r="A40" s="1" t="s">
        <v>240</v>
      </c>
      <c r="B40" s="2">
        <v>21.0</v>
      </c>
      <c r="C40" s="2">
        <v>1.32</v>
      </c>
    </row>
    <row r="41" ht="14.25" customHeight="1">
      <c r="A41" s="1" t="s">
        <v>241</v>
      </c>
      <c r="B41" s="2">
        <v>24.0</v>
      </c>
      <c r="C41" s="2">
        <v>1.32</v>
      </c>
    </row>
    <row r="42" ht="14.25" customHeight="1">
      <c r="A42" s="1" t="s">
        <v>242</v>
      </c>
      <c r="B42" s="2">
        <v>25.0</v>
      </c>
      <c r="C42" s="2">
        <v>1.18</v>
      </c>
    </row>
    <row r="43" ht="14.25" customHeight="1">
      <c r="A43" s="1" t="s">
        <v>243</v>
      </c>
      <c r="B43" s="2">
        <v>23.0</v>
      </c>
      <c r="C43" s="2">
        <v>1.27</v>
      </c>
      <c r="E43" s="3" t="str">
        <f>AVERAGE(B43:B50)</f>
        <v>26.25</v>
      </c>
      <c r="H43" s="3" t="str">
        <f>AVERAGE(C43:C50)</f>
        <v>1.755</v>
      </c>
    </row>
    <row r="44" ht="14.25" customHeight="1">
      <c r="A44" s="1" t="s">
        <v>244</v>
      </c>
      <c r="B44" s="2">
        <v>26.0</v>
      </c>
      <c r="C44" s="2">
        <v>1.63</v>
      </c>
    </row>
    <row r="45" ht="14.25" customHeight="1">
      <c r="A45" s="1" t="s">
        <v>245</v>
      </c>
      <c r="B45" s="2">
        <v>25.0</v>
      </c>
      <c r="C45" s="2">
        <v>2.13</v>
      </c>
    </row>
    <row r="46" ht="14.25" customHeight="1">
      <c r="A46" s="1" t="s">
        <v>246</v>
      </c>
      <c r="B46" s="2">
        <v>25.0</v>
      </c>
      <c r="C46" s="2">
        <v>1.5</v>
      </c>
    </row>
    <row r="47" ht="14.25" customHeight="1">
      <c r="A47" s="1" t="s">
        <v>247</v>
      </c>
      <c r="B47" s="2">
        <v>29.0</v>
      </c>
      <c r="C47" s="2">
        <v>2.48</v>
      </c>
    </row>
    <row r="48" ht="14.25" customHeight="1">
      <c r="A48" s="1" t="s">
        <v>248</v>
      </c>
      <c r="B48" s="2">
        <v>24.0</v>
      </c>
      <c r="C48" s="2">
        <v>1.69</v>
      </c>
    </row>
    <row r="49" ht="14.25" customHeight="1">
      <c r="A49" s="1" t="s">
        <v>249</v>
      </c>
      <c r="B49" s="2">
        <v>30.0</v>
      </c>
      <c r="C49" s="2">
        <v>1.59</v>
      </c>
    </row>
    <row r="50" ht="14.25" customHeight="1">
      <c r="A50" s="1" t="s">
        <v>250</v>
      </c>
      <c r="B50" s="2">
        <v>28.0</v>
      </c>
      <c r="C50" s="2">
        <v>1.75</v>
      </c>
    </row>
    <row r="51" ht="14.25" customHeight="1">
      <c r="A51" s="1" t="s">
        <v>251</v>
      </c>
      <c r="B51" s="2">
        <v>25.0</v>
      </c>
      <c r="C51" s="2">
        <v>1.6</v>
      </c>
      <c r="E51" s="3" t="str">
        <f>AVERAGE(B51:B58)</f>
        <v>21.125</v>
      </c>
      <c r="H51" s="3" t="str">
        <f>AVERAGE(C51:C58)</f>
        <v>1.38375</v>
      </c>
    </row>
    <row r="52" ht="14.25" customHeight="1">
      <c r="A52" s="1" t="s">
        <v>252</v>
      </c>
      <c r="B52" s="2">
        <v>15.0</v>
      </c>
      <c r="C52" s="2">
        <v>0.66</v>
      </c>
    </row>
    <row r="53" ht="14.25" customHeight="1">
      <c r="A53" s="1" t="s">
        <v>253</v>
      </c>
      <c r="B53" s="2">
        <v>26.0</v>
      </c>
      <c r="C53" s="2">
        <v>1.65</v>
      </c>
    </row>
    <row r="54" ht="14.25" customHeight="1">
      <c r="A54" s="1" t="s">
        <v>254</v>
      </c>
      <c r="B54" s="2">
        <v>21.0</v>
      </c>
      <c r="C54" s="2">
        <v>1.29</v>
      </c>
    </row>
    <row r="55" ht="14.25" customHeight="1">
      <c r="A55" s="1" t="s">
        <v>255</v>
      </c>
      <c r="B55" s="2">
        <v>18.0</v>
      </c>
      <c r="C55" s="2">
        <v>1.05</v>
      </c>
    </row>
    <row r="56" ht="14.25" customHeight="1">
      <c r="A56" s="1" t="s">
        <v>256</v>
      </c>
      <c r="B56" s="2">
        <v>27.0</v>
      </c>
      <c r="C56" s="2">
        <v>2.36</v>
      </c>
    </row>
    <row r="57" ht="14.25" customHeight="1">
      <c r="A57" s="1" t="s">
        <v>257</v>
      </c>
      <c r="B57" s="2">
        <v>14.0</v>
      </c>
      <c r="C57" s="2">
        <v>0.46</v>
      </c>
    </row>
    <row r="58" ht="14.25" customHeight="1">
      <c r="A58" s="1" t="s">
        <v>258</v>
      </c>
      <c r="B58" s="2">
        <v>23.0</v>
      </c>
      <c r="C58" s="2">
        <v>2.0</v>
      </c>
    </row>
    <row r="59" ht="14.25" customHeight="1">
      <c r="A59" s="1" t="s">
        <v>259</v>
      </c>
      <c r="B59" s="2">
        <v>21.0</v>
      </c>
      <c r="C59" s="2">
        <v>0.67</v>
      </c>
      <c r="E59" s="3" t="str">
        <f>AVERAGE(B59:B66)</f>
        <v>24.375</v>
      </c>
      <c r="H59" s="3" t="str">
        <f>AVERAGE(C59:C66)</f>
        <v>1.50625</v>
      </c>
    </row>
    <row r="60" ht="14.25" customHeight="1">
      <c r="A60" s="1" t="s">
        <v>260</v>
      </c>
      <c r="B60" s="2">
        <v>18.0</v>
      </c>
      <c r="C60" s="2">
        <v>0.579999999999999</v>
      </c>
    </row>
    <row r="61" ht="14.25" customHeight="1">
      <c r="A61" s="1" t="s">
        <v>261</v>
      </c>
      <c r="B61" s="2">
        <v>27.0</v>
      </c>
      <c r="C61" s="2">
        <v>2.1</v>
      </c>
    </row>
    <row r="62" ht="14.25" customHeight="1">
      <c r="A62" s="1" t="s">
        <v>262</v>
      </c>
      <c r="B62" s="2">
        <v>28.0</v>
      </c>
      <c r="C62" s="2">
        <v>2.5</v>
      </c>
    </row>
    <row r="63" ht="14.25" customHeight="1">
      <c r="A63" s="1" t="s">
        <v>263</v>
      </c>
      <c r="B63" s="2">
        <v>22.0</v>
      </c>
      <c r="C63" s="2">
        <v>1.41</v>
      </c>
    </row>
    <row r="64" ht="14.25" customHeight="1">
      <c r="A64" s="1" t="s">
        <v>264</v>
      </c>
      <c r="B64" s="2">
        <v>24.0</v>
      </c>
      <c r="C64" s="2">
        <v>1.2</v>
      </c>
    </row>
    <row r="65" ht="14.25" customHeight="1">
      <c r="A65" s="1" t="s">
        <v>265</v>
      </c>
      <c r="B65" s="2">
        <v>30.0</v>
      </c>
      <c r="C65" s="2">
        <v>2.27999999999999</v>
      </c>
    </row>
    <row r="66" ht="14.25" customHeight="1">
      <c r="A66" s="1" t="s">
        <v>266</v>
      </c>
      <c r="B66" s="2">
        <v>25.0</v>
      </c>
      <c r="C66" s="2">
        <v>1.31</v>
      </c>
    </row>
    <row r="67" ht="14.25" customHeight="1"/>
    <row r="68" ht="14.25" customHeight="1">
      <c r="A68" s="1" t="s">
        <v>267</v>
      </c>
      <c r="B68" s="2">
        <v>18.0</v>
      </c>
      <c r="C68" s="2">
        <v>0.67</v>
      </c>
      <c r="E68" s="3" t="str">
        <f>AVERAGE(B68:B75)</f>
        <v>22.125</v>
      </c>
      <c r="F68" s="3" t="str">
        <f>AVERAGE(B68:B99)</f>
        <v>20.875</v>
      </c>
      <c r="H68" s="3" t="str">
        <f>AVERAGE(C68:C75)</f>
        <v>1.2625</v>
      </c>
      <c r="I68" s="3" t="str">
        <f>AVERAGE(C68:C99)</f>
        <v>1.1090625</v>
      </c>
    </row>
    <row r="69" ht="14.25" customHeight="1">
      <c r="A69" s="1" t="s">
        <v>268</v>
      </c>
      <c r="B69" s="2">
        <v>24.0</v>
      </c>
      <c r="C69" s="2">
        <v>1.67</v>
      </c>
    </row>
    <row r="70" ht="14.25" customHeight="1">
      <c r="A70" s="1" t="s">
        <v>269</v>
      </c>
      <c r="B70" s="2">
        <v>20.0</v>
      </c>
      <c r="C70" s="2">
        <v>0.9</v>
      </c>
    </row>
    <row r="71" ht="14.25" customHeight="1">
      <c r="A71" s="1" t="s">
        <v>270</v>
      </c>
      <c r="B71" s="2">
        <v>23.0</v>
      </c>
      <c r="C71" s="2">
        <v>1.54</v>
      </c>
    </row>
    <row r="72" ht="14.25" customHeight="1">
      <c r="A72" s="1" t="s">
        <v>271</v>
      </c>
      <c r="B72" s="2">
        <v>20.0</v>
      </c>
      <c r="C72" s="2">
        <v>0.89</v>
      </c>
    </row>
    <row r="73" ht="14.25" customHeight="1">
      <c r="A73" s="1" t="s">
        <v>272</v>
      </c>
      <c r="B73" s="2">
        <v>22.0</v>
      </c>
      <c r="C73" s="2">
        <v>0.99</v>
      </c>
    </row>
    <row r="74" ht="14.25" customHeight="1">
      <c r="A74" s="1" t="s">
        <v>273</v>
      </c>
      <c r="B74" s="2">
        <v>24.0</v>
      </c>
      <c r="C74" s="2">
        <v>1.63</v>
      </c>
    </row>
    <row r="75" ht="14.25" customHeight="1">
      <c r="A75" s="1" t="s">
        <v>274</v>
      </c>
      <c r="B75" s="2">
        <v>26.0</v>
      </c>
      <c r="C75" s="2">
        <v>1.81</v>
      </c>
    </row>
    <row r="76" ht="14.25" customHeight="1">
      <c r="A76" s="1" t="s">
        <v>275</v>
      </c>
      <c r="B76" s="2">
        <v>20.0</v>
      </c>
      <c r="C76" s="2">
        <v>1.12999999999999</v>
      </c>
      <c r="E76" s="3" t="str">
        <f>AVERAGE(B76:B83)</f>
        <v>19.25</v>
      </c>
      <c r="H76" s="3" t="str">
        <f>AVERAGE(C76:C83)</f>
        <v>0.83875</v>
      </c>
    </row>
    <row r="77" ht="14.25" customHeight="1">
      <c r="A77" s="1" t="s">
        <v>276</v>
      </c>
      <c r="B77" s="2">
        <v>19.0</v>
      </c>
      <c r="C77" s="2">
        <v>0.92</v>
      </c>
    </row>
    <row r="78" ht="14.25" customHeight="1">
      <c r="A78" s="1" t="s">
        <v>277</v>
      </c>
      <c r="B78" s="2">
        <v>16.0</v>
      </c>
      <c r="C78" s="2">
        <v>0.53</v>
      </c>
    </row>
    <row r="79" ht="14.25" customHeight="1">
      <c r="A79" s="1" t="s">
        <v>278</v>
      </c>
      <c r="B79" s="2">
        <v>15.0</v>
      </c>
      <c r="C79" s="2">
        <v>0.56</v>
      </c>
    </row>
    <row r="80" ht="14.25" customHeight="1">
      <c r="A80" s="1" t="s">
        <v>279</v>
      </c>
      <c r="B80" s="2">
        <v>22.0</v>
      </c>
      <c r="C80" s="2">
        <v>0.73</v>
      </c>
    </row>
    <row r="81" ht="14.25" customHeight="1">
      <c r="A81" s="1" t="s">
        <v>280</v>
      </c>
      <c r="B81" s="2">
        <v>26.0</v>
      </c>
      <c r="C81" s="2">
        <v>1.28</v>
      </c>
    </row>
    <row r="82" ht="14.25" customHeight="1">
      <c r="A82" s="1" t="s">
        <v>281</v>
      </c>
      <c r="B82" s="2">
        <v>20.0</v>
      </c>
      <c r="C82" s="2">
        <v>1.06</v>
      </c>
    </row>
    <row r="83" ht="14.25" customHeight="1">
      <c r="A83" s="1" t="s">
        <v>282</v>
      </c>
      <c r="B83" s="2">
        <v>16.0</v>
      </c>
      <c r="C83" s="2">
        <v>0.5</v>
      </c>
    </row>
    <row r="84" ht="14.25" customHeight="1">
      <c r="A84" s="1" t="s">
        <v>283</v>
      </c>
      <c r="B84" s="2">
        <v>20.0</v>
      </c>
      <c r="C84" s="2">
        <v>0.86</v>
      </c>
      <c r="E84" s="3" t="str">
        <f>AVERAGE(B84:B91)</f>
        <v>20.375</v>
      </c>
      <c r="H84" s="3" t="str">
        <f>AVERAGE(C84:C91)</f>
        <v>1.12625</v>
      </c>
    </row>
    <row r="85" ht="14.25" customHeight="1">
      <c r="A85" s="1" t="s">
        <v>284</v>
      </c>
      <c r="B85" s="2">
        <v>27.0</v>
      </c>
      <c r="C85" s="2">
        <v>2.57</v>
      </c>
    </row>
    <row r="86" ht="14.25" customHeight="1">
      <c r="A86" s="1" t="s">
        <v>285</v>
      </c>
      <c r="B86" s="2">
        <v>21.0</v>
      </c>
      <c r="C86" s="2">
        <v>1.23</v>
      </c>
    </row>
    <row r="87" ht="14.25" customHeight="1">
      <c r="A87" s="1" t="s">
        <v>286</v>
      </c>
      <c r="B87" s="2">
        <v>18.0</v>
      </c>
      <c r="C87" s="2">
        <v>0.75</v>
      </c>
    </row>
    <row r="88" ht="14.25" customHeight="1">
      <c r="A88" s="1" t="s">
        <v>287</v>
      </c>
      <c r="B88" s="2">
        <v>16.0</v>
      </c>
      <c r="C88" s="2">
        <v>0.579999999999999</v>
      </c>
    </row>
    <row r="89" ht="14.25" customHeight="1">
      <c r="A89" s="1" t="s">
        <v>288</v>
      </c>
      <c r="B89" s="2">
        <v>22.0</v>
      </c>
      <c r="C89" s="2">
        <v>1.22</v>
      </c>
    </row>
    <row r="90" ht="14.25" customHeight="1">
      <c r="A90" s="1" t="s">
        <v>289</v>
      </c>
      <c r="B90" s="2">
        <v>21.0</v>
      </c>
      <c r="C90" s="2">
        <v>0.96</v>
      </c>
    </row>
    <row r="91" ht="14.25" customHeight="1">
      <c r="A91" s="1" t="s">
        <v>290</v>
      </c>
      <c r="B91" s="2">
        <v>18.0</v>
      </c>
      <c r="C91" s="2">
        <v>0.84</v>
      </c>
    </row>
    <row r="92" ht="14.25" customHeight="1">
      <c r="A92" s="1" t="s">
        <v>291</v>
      </c>
      <c r="B92" s="2">
        <v>20.0</v>
      </c>
      <c r="C92" s="2">
        <v>0.75</v>
      </c>
      <c r="E92" s="3" t="str">
        <f>AVERAGE(B92:B99)</f>
        <v>21.75</v>
      </c>
      <c r="H92" s="3" t="str">
        <f>AVERAGE(C92:C99)</f>
        <v>1.20875</v>
      </c>
    </row>
    <row r="93" ht="14.25" customHeight="1">
      <c r="A93" s="1" t="s">
        <v>292</v>
      </c>
      <c r="B93" s="2">
        <v>18.0</v>
      </c>
      <c r="C93" s="2">
        <v>0.65</v>
      </c>
    </row>
    <row r="94" ht="14.25" customHeight="1">
      <c r="A94" s="1" t="s">
        <v>293</v>
      </c>
      <c r="B94" s="2">
        <v>23.0</v>
      </c>
      <c r="C94" s="2">
        <v>1.24</v>
      </c>
    </row>
    <row r="95" ht="14.25" customHeight="1">
      <c r="A95" s="1" t="s">
        <v>294</v>
      </c>
      <c r="B95" s="2">
        <v>22.0</v>
      </c>
      <c r="C95" s="2">
        <v>1.42</v>
      </c>
    </row>
    <row r="96" ht="14.25" customHeight="1">
      <c r="A96" s="1" t="s">
        <v>295</v>
      </c>
      <c r="B96" s="2">
        <v>21.0</v>
      </c>
      <c r="C96" s="2">
        <v>1.45</v>
      </c>
    </row>
    <row r="97" ht="14.25" customHeight="1">
      <c r="A97" s="1" t="s">
        <v>296</v>
      </c>
      <c r="B97" s="2">
        <v>26.0</v>
      </c>
      <c r="C97" s="2">
        <v>1.36</v>
      </c>
    </row>
    <row r="98" ht="14.25" customHeight="1">
      <c r="A98" s="1" t="s">
        <v>297</v>
      </c>
      <c r="B98" s="2">
        <v>22.0</v>
      </c>
      <c r="C98" s="2">
        <v>1.5</v>
      </c>
    </row>
    <row r="99" ht="14.25" customHeight="1">
      <c r="A99" s="1" t="s">
        <v>298</v>
      </c>
      <c r="B99" s="2">
        <v>22.0</v>
      </c>
      <c r="C99" s="2">
        <v>1.3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" width="15.43"/>
    <col customWidth="1" min="2" max="2" width="8.71"/>
    <col customWidth="1" min="3" max="3" width="15.29"/>
    <col customWidth="1" min="4" max="4" width="11.71"/>
    <col customWidth="1" min="5" max="5" width="14.71"/>
    <col customWidth="1" min="6" max="7" width="14.29"/>
    <col customWidth="1" min="8" max="8" width="17.43"/>
    <col customWidth="1" min="9" max="9" width="16.86"/>
    <col customWidth="1" min="10" max="10" width="15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299</v>
      </c>
      <c r="H1" s="1" t="s">
        <v>7</v>
      </c>
      <c r="I1" s="1" t="s">
        <v>8</v>
      </c>
      <c r="J1" s="1" t="s">
        <v>9</v>
      </c>
    </row>
    <row r="2" ht="14.25" customHeight="1">
      <c r="A2" s="1" t="s">
        <v>300</v>
      </c>
      <c r="B2" s="2">
        <v>21.0</v>
      </c>
      <c r="C2" s="2">
        <v>0.78</v>
      </c>
      <c r="E2" s="3" t="str">
        <f>AVERAGE(B2:B17)</f>
        <v>15.25</v>
      </c>
      <c r="F2" s="3" t="str">
        <f>SUM(B2:B21,B23:B31,B34,B36:B39,B50:B59)/43</f>
        <v>17.41860465</v>
      </c>
      <c r="G2" s="3" t="str">
        <f>AVERAGE(B2:B21,B23:B31,B34,B36:B39,B50:B59,B67,B72:B77,B83,B85:B116,B119:B128,B132:B146,B148:B150,B152:B160,B164:B195)</f>
        <v>14.33986928</v>
      </c>
      <c r="H2" s="3" t="str">
        <f>AVERAGE(C2:C17)</f>
        <v>0.355</v>
      </c>
      <c r="I2" s="3" t="str">
        <f>SUM(C2:C21,C23:C31,C34,C36:C39,C50:C59)/43</f>
        <v>0.48</v>
      </c>
      <c r="J2" s="3" t="str">
        <f>AVERAGE(C2:C21,C23:C31,C34,C36:C39,C50:C59,C67,C72:C77,C83,C85:C116,C119:C128,C132:C146,C148:C150,C152:C160,C164:C195)</f>
        <v>0.3152941176</v>
      </c>
    </row>
    <row r="3" ht="14.25" customHeight="1">
      <c r="A3" s="1" t="s">
        <v>301</v>
      </c>
      <c r="B3" s="2">
        <v>13.0</v>
      </c>
      <c r="C3" s="2">
        <v>0.26</v>
      </c>
    </row>
    <row r="4" ht="14.25" customHeight="1">
      <c r="A4" s="1" t="s">
        <v>302</v>
      </c>
      <c r="B4" s="2">
        <v>15.0</v>
      </c>
      <c r="C4" s="2">
        <v>0.289999999999999</v>
      </c>
    </row>
    <row r="5" ht="14.25" customHeight="1">
      <c r="A5" s="1" t="s">
        <v>303</v>
      </c>
      <c r="B5" s="2">
        <v>15.0</v>
      </c>
      <c r="C5" s="2">
        <v>0.33</v>
      </c>
    </row>
    <row r="6" ht="14.25" customHeight="1">
      <c r="A6" s="1" t="s">
        <v>304</v>
      </c>
      <c r="B6" s="2">
        <v>12.0</v>
      </c>
      <c r="C6" s="2">
        <v>0.18</v>
      </c>
    </row>
    <row r="7" ht="14.25" customHeight="1">
      <c r="A7" s="1" t="s">
        <v>305</v>
      </c>
      <c r="B7" s="2">
        <v>11.0</v>
      </c>
      <c r="C7" s="2">
        <v>0.14</v>
      </c>
    </row>
    <row r="8" ht="14.25" customHeight="1">
      <c r="A8" s="1" t="s">
        <v>306</v>
      </c>
      <c r="B8" s="2">
        <v>17.0</v>
      </c>
      <c r="C8" s="2">
        <v>0.43</v>
      </c>
    </row>
    <row r="9" ht="14.25" customHeight="1">
      <c r="A9" s="1" t="s">
        <v>307</v>
      </c>
      <c r="B9" s="2">
        <v>13.0</v>
      </c>
      <c r="C9" s="2">
        <v>0.18</v>
      </c>
    </row>
    <row r="10" ht="14.25" customHeight="1">
      <c r="A10" s="1" t="s">
        <v>308</v>
      </c>
      <c r="B10" s="2">
        <v>23.0</v>
      </c>
      <c r="C10" s="2">
        <v>0.55</v>
      </c>
    </row>
    <row r="11" ht="14.25" customHeight="1">
      <c r="A11" s="1" t="s">
        <v>309</v>
      </c>
      <c r="B11" s="2">
        <v>8.0</v>
      </c>
      <c r="C11" s="2">
        <v>0.14</v>
      </c>
    </row>
    <row r="12" ht="14.25" customHeight="1">
      <c r="A12" s="1" t="s">
        <v>310</v>
      </c>
      <c r="B12" s="2">
        <v>17.0</v>
      </c>
      <c r="C12" s="2">
        <v>0.42</v>
      </c>
    </row>
    <row r="13" ht="14.25" customHeight="1">
      <c r="A13" s="1" t="s">
        <v>311</v>
      </c>
      <c r="B13" s="2">
        <v>17.0</v>
      </c>
      <c r="C13" s="2">
        <v>0.55</v>
      </c>
    </row>
    <row r="14" ht="14.25" customHeight="1">
      <c r="A14" s="1" t="s">
        <v>312</v>
      </c>
      <c r="B14" s="2">
        <v>16.0</v>
      </c>
      <c r="C14" s="2">
        <v>0.46</v>
      </c>
    </row>
    <row r="15" ht="14.25" customHeight="1">
      <c r="A15" s="1" t="s">
        <v>313</v>
      </c>
      <c r="B15" s="2">
        <v>18.0</v>
      </c>
      <c r="C15" s="2">
        <v>0.47</v>
      </c>
    </row>
    <row r="16" ht="14.25" customHeight="1">
      <c r="A16" s="1" t="s">
        <v>314</v>
      </c>
      <c r="B16" s="2">
        <v>16.0</v>
      </c>
      <c r="C16" s="2">
        <v>0.3</v>
      </c>
    </row>
    <row r="17" ht="14.25" customHeight="1">
      <c r="A17" s="1" t="s">
        <v>315</v>
      </c>
      <c r="B17" s="2">
        <v>12.0</v>
      </c>
      <c r="C17" s="2">
        <v>0.2</v>
      </c>
    </row>
    <row r="18" ht="14.25" customHeight="1">
      <c r="A18" s="1" t="s">
        <v>316</v>
      </c>
      <c r="B18" s="2">
        <v>20.0</v>
      </c>
      <c r="C18" s="2">
        <v>0.76</v>
      </c>
      <c r="E18" s="3" t="str">
        <f>SUM(B18:B21,B23:B31)/13</f>
        <v>16.61538462</v>
      </c>
      <c r="H18" s="3" t="str">
        <f>SUM(C18:C21,C23:C310)/13</f>
        <v>3.452307692</v>
      </c>
    </row>
    <row r="19" ht="14.25" customHeight="1">
      <c r="A19" s="1" t="s">
        <v>317</v>
      </c>
      <c r="B19" s="2">
        <v>19.0</v>
      </c>
      <c r="C19" s="2">
        <v>0.4</v>
      </c>
    </row>
    <row r="20" ht="14.25" customHeight="1">
      <c r="A20" s="1" t="s">
        <v>318</v>
      </c>
      <c r="B20" s="2">
        <v>21.0</v>
      </c>
      <c r="C20" s="2">
        <v>0.96</v>
      </c>
    </row>
    <row r="21" ht="14.25" customHeight="1">
      <c r="A21" s="1" t="s">
        <v>319</v>
      </c>
      <c r="B21" s="2">
        <v>20.0</v>
      </c>
      <c r="C21" s="2">
        <v>0.6</v>
      </c>
    </row>
    <row r="22" ht="14.25" customHeight="1">
      <c r="A22" s="1" t="s">
        <v>320</v>
      </c>
      <c r="B22" s="2">
        <v>17.0</v>
      </c>
      <c r="C22" s="2">
        <v>0.39</v>
      </c>
      <c r="D22" s="1" t="s">
        <v>41</v>
      </c>
    </row>
    <row r="23" ht="14.25" customHeight="1">
      <c r="A23" s="1" t="s">
        <v>321</v>
      </c>
      <c r="B23" s="2">
        <v>19.0</v>
      </c>
      <c r="C23" s="2">
        <v>0.77</v>
      </c>
    </row>
    <row r="24" ht="14.25" customHeight="1">
      <c r="A24" s="1" t="s">
        <v>322</v>
      </c>
      <c r="B24" s="2">
        <v>12.0</v>
      </c>
      <c r="C24" s="2">
        <v>0.14</v>
      </c>
    </row>
    <row r="25" ht="14.25" customHeight="1">
      <c r="A25" s="1" t="s">
        <v>323</v>
      </c>
      <c r="B25" s="2">
        <v>20.0</v>
      </c>
      <c r="C25" s="2">
        <v>0.67</v>
      </c>
    </row>
    <row r="26" ht="14.25" customHeight="1">
      <c r="A26" s="1" t="s">
        <v>324</v>
      </c>
      <c r="B26" s="2">
        <v>13.0</v>
      </c>
      <c r="C26" s="2">
        <v>0.22</v>
      </c>
    </row>
    <row r="27" ht="14.25" customHeight="1">
      <c r="A27" s="1" t="s">
        <v>325</v>
      </c>
      <c r="B27" s="2">
        <v>17.0</v>
      </c>
      <c r="C27" s="2">
        <v>0.48</v>
      </c>
    </row>
    <row r="28" ht="14.25" customHeight="1">
      <c r="A28" s="1" t="s">
        <v>326</v>
      </c>
      <c r="B28" s="2">
        <v>9.0</v>
      </c>
      <c r="C28" s="2">
        <v>0.06</v>
      </c>
    </row>
    <row r="29" ht="14.25" customHeight="1">
      <c r="A29" s="1" t="s">
        <v>327</v>
      </c>
      <c r="B29" s="2">
        <v>17.0</v>
      </c>
      <c r="C29" s="2">
        <v>0.6</v>
      </c>
    </row>
    <row r="30" ht="14.25" customHeight="1">
      <c r="A30" s="1" t="s">
        <v>328</v>
      </c>
      <c r="B30" s="2">
        <v>16.0</v>
      </c>
      <c r="C30" s="2">
        <v>0.22</v>
      </c>
    </row>
    <row r="31" ht="14.25" customHeight="1">
      <c r="A31" s="1" t="s">
        <v>329</v>
      </c>
      <c r="B31" s="2">
        <v>13.0</v>
      </c>
      <c r="C31" s="2">
        <v>0.16</v>
      </c>
    </row>
    <row r="32" ht="14.25" customHeight="1">
      <c r="A32" s="1" t="s">
        <v>330</v>
      </c>
      <c r="D32" s="1" t="s">
        <v>41</v>
      </c>
    </row>
    <row r="33" ht="14.25" customHeight="1">
      <c r="A33" s="1" t="s">
        <v>331</v>
      </c>
      <c r="D33" s="1" t="s">
        <v>41</v>
      </c>
    </row>
    <row r="34" ht="14.25" customHeight="1">
      <c r="A34" s="1" t="s">
        <v>332</v>
      </c>
      <c r="B34" s="2">
        <v>19.0</v>
      </c>
      <c r="C34" s="2">
        <v>0.54</v>
      </c>
      <c r="E34" s="3" t="str">
        <f>SUM(B34,B36:B39)/5</f>
        <v>20.6</v>
      </c>
      <c r="H34" s="3" t="str">
        <f>SUM(C34,C36:C39)/5</f>
        <v>0.66</v>
      </c>
    </row>
    <row r="35" ht="14.25" customHeight="1">
      <c r="A35" s="1" t="s">
        <v>333</v>
      </c>
      <c r="B35" s="2">
        <v>12.0</v>
      </c>
      <c r="C35" s="2">
        <v>0.22</v>
      </c>
      <c r="D35" s="1" t="s">
        <v>41</v>
      </c>
    </row>
    <row r="36" ht="14.25" customHeight="1">
      <c r="A36" s="1" t="s">
        <v>334</v>
      </c>
      <c r="B36" s="2">
        <v>20.0</v>
      </c>
      <c r="C36" s="2">
        <v>0.44</v>
      </c>
    </row>
    <row r="37" ht="14.25" customHeight="1">
      <c r="A37" s="1" t="s">
        <v>335</v>
      </c>
      <c r="B37" s="2">
        <v>27.0</v>
      </c>
      <c r="C37" s="2">
        <v>1.08</v>
      </c>
    </row>
    <row r="38" ht="14.25" customHeight="1">
      <c r="A38" s="1" t="s">
        <v>336</v>
      </c>
      <c r="B38" s="2">
        <v>20.0</v>
      </c>
      <c r="C38" s="2">
        <v>0.79</v>
      </c>
    </row>
    <row r="39" ht="14.25" customHeight="1">
      <c r="A39" s="1" t="s">
        <v>337</v>
      </c>
      <c r="B39" s="2">
        <v>17.0</v>
      </c>
      <c r="C39" s="2">
        <v>0.45</v>
      </c>
    </row>
    <row r="40" ht="14.25" customHeight="1">
      <c r="A40" s="1" t="s">
        <v>338</v>
      </c>
      <c r="D40" s="1" t="s">
        <v>41</v>
      </c>
    </row>
    <row r="41" ht="14.25" customHeight="1">
      <c r="A41" s="1" t="s">
        <v>339</v>
      </c>
      <c r="D41" s="1" t="s">
        <v>41</v>
      </c>
    </row>
    <row r="42" ht="14.25" customHeight="1">
      <c r="A42" s="1" t="s">
        <v>340</v>
      </c>
      <c r="D42" s="1" t="s">
        <v>41</v>
      </c>
    </row>
    <row r="43" ht="14.25" customHeight="1">
      <c r="A43" s="1" t="s">
        <v>341</v>
      </c>
      <c r="D43" s="1" t="s">
        <v>41</v>
      </c>
    </row>
    <row r="44" ht="14.25" customHeight="1">
      <c r="A44" s="1" t="s">
        <v>342</v>
      </c>
      <c r="D44" s="1" t="s">
        <v>41</v>
      </c>
    </row>
    <row r="45" ht="14.25" customHeight="1">
      <c r="A45" s="1" t="s">
        <v>343</v>
      </c>
      <c r="D45" s="1" t="s">
        <v>41</v>
      </c>
    </row>
    <row r="46" ht="14.25" customHeight="1">
      <c r="A46" s="1" t="s">
        <v>344</v>
      </c>
      <c r="D46" s="1" t="s">
        <v>41</v>
      </c>
    </row>
    <row r="47" ht="14.25" customHeight="1">
      <c r="A47" s="1" t="s">
        <v>345</v>
      </c>
      <c r="D47" s="1" t="s">
        <v>41</v>
      </c>
    </row>
    <row r="48" ht="14.25" customHeight="1">
      <c r="A48" s="1" t="s">
        <v>346</v>
      </c>
      <c r="D48" s="1" t="s">
        <v>41</v>
      </c>
    </row>
    <row r="49" ht="14.25" customHeight="1">
      <c r="A49" s="1" t="s">
        <v>347</v>
      </c>
      <c r="D49" s="1" t="s">
        <v>41</v>
      </c>
    </row>
    <row r="50" ht="14.25" customHeight="1">
      <c r="A50" s="1" t="s">
        <v>348</v>
      </c>
      <c r="B50" s="2">
        <v>26.0</v>
      </c>
      <c r="C50" s="2">
        <v>0.89</v>
      </c>
      <c r="E50" s="3" t="str">
        <f>AVERAGE(B50:B59)</f>
        <v>18.6</v>
      </c>
      <c r="H50" s="3" t="str">
        <f>AVERAGE(C50:C59)</f>
        <v>0.562</v>
      </c>
    </row>
    <row r="51" ht="14.25" customHeight="1">
      <c r="A51" s="1" t="s">
        <v>349</v>
      </c>
      <c r="B51" s="2">
        <v>25.0</v>
      </c>
      <c r="C51" s="2">
        <v>0.9</v>
      </c>
    </row>
    <row r="52" ht="14.25" customHeight="1">
      <c r="A52" s="1" t="s">
        <v>350</v>
      </c>
      <c r="B52" s="2">
        <v>17.0</v>
      </c>
      <c r="C52" s="2">
        <v>0.22</v>
      </c>
    </row>
    <row r="53" ht="14.25" customHeight="1">
      <c r="A53" s="1" t="s">
        <v>351</v>
      </c>
      <c r="B53" s="2">
        <v>22.0</v>
      </c>
      <c r="C53" s="2">
        <v>1.05</v>
      </c>
    </row>
    <row r="54" ht="14.25" customHeight="1">
      <c r="A54" s="1" t="s">
        <v>352</v>
      </c>
      <c r="B54" s="2">
        <v>13.0</v>
      </c>
      <c r="C54" s="2">
        <v>0.19</v>
      </c>
    </row>
    <row r="55" ht="14.25" customHeight="1">
      <c r="A55" s="1" t="s">
        <v>353</v>
      </c>
      <c r="B55" s="2">
        <v>15.0</v>
      </c>
      <c r="C55" s="2">
        <v>0.35</v>
      </c>
    </row>
    <row r="56" ht="14.25" customHeight="1">
      <c r="A56" s="1" t="s">
        <v>354</v>
      </c>
      <c r="B56" s="2">
        <v>17.0</v>
      </c>
      <c r="C56" s="2">
        <v>0.33</v>
      </c>
    </row>
    <row r="57" ht="14.25" customHeight="1">
      <c r="A57" s="1" t="s">
        <v>355</v>
      </c>
      <c r="B57" s="2">
        <v>11.0</v>
      </c>
      <c r="C57" s="2">
        <v>0.18</v>
      </c>
    </row>
    <row r="58" ht="14.25" customHeight="1">
      <c r="A58" s="1" t="s">
        <v>356</v>
      </c>
      <c r="B58" s="2">
        <v>20.0</v>
      </c>
      <c r="C58" s="2">
        <v>0.72</v>
      </c>
    </row>
    <row r="59" ht="14.25" customHeight="1">
      <c r="A59" s="1" t="s">
        <v>357</v>
      </c>
      <c r="B59" s="2">
        <v>20.0</v>
      </c>
      <c r="C59" s="2">
        <v>0.79</v>
      </c>
    </row>
    <row r="60" ht="14.25" customHeight="1">
      <c r="A60" s="1" t="s">
        <v>358</v>
      </c>
      <c r="D60" s="1" t="s">
        <v>41</v>
      </c>
    </row>
    <row r="61" ht="14.25" customHeight="1">
      <c r="A61" s="1" t="s">
        <v>359</v>
      </c>
      <c r="D61" s="1" t="s">
        <v>41</v>
      </c>
    </row>
    <row r="62" ht="14.25" customHeight="1">
      <c r="A62" s="1" t="s">
        <v>360</v>
      </c>
      <c r="D62" s="1" t="s">
        <v>41</v>
      </c>
    </row>
    <row r="63" ht="14.25" customHeight="1">
      <c r="A63" s="1" t="s">
        <v>361</v>
      </c>
      <c r="D63" s="1" t="s">
        <v>41</v>
      </c>
    </row>
    <row r="64" ht="14.25" customHeight="1">
      <c r="A64" s="1" t="s">
        <v>362</v>
      </c>
      <c r="D64" s="1" t="s">
        <v>41</v>
      </c>
    </row>
    <row r="65" ht="14.25" customHeight="1">
      <c r="A65" s="1" t="s">
        <v>363</v>
      </c>
      <c r="D65" s="1" t="s">
        <v>41</v>
      </c>
    </row>
    <row r="66" ht="14.25" customHeight="1"/>
    <row r="67" ht="14.25" customHeight="1">
      <c r="A67" s="1" t="s">
        <v>364</v>
      </c>
      <c r="B67" s="2">
        <v>11.0</v>
      </c>
      <c r="C67" s="2">
        <v>0.21</v>
      </c>
      <c r="E67" s="3" t="str">
        <f>SUM(B67,B72:B77)/7</f>
        <v>14.85714286</v>
      </c>
      <c r="F67" s="3" t="str">
        <f>SUM(B67:B77,B83,B85:B116,B119:B128)/50</f>
        <v>14.96</v>
      </c>
      <c r="H67" s="3" t="str">
        <f>SUM(C67,C72:C77)/7</f>
        <v>0.3357142857</v>
      </c>
      <c r="I67" s="3" t="str">
        <f>SUM(C67,C72:C77,C83,C85:C116,C119:C128)/50</f>
        <v>0.3028</v>
      </c>
    </row>
    <row r="68" ht="14.25" customHeight="1">
      <c r="A68" s="1" t="s">
        <v>365</v>
      </c>
      <c r="B68" s="2">
        <v>12.0</v>
      </c>
      <c r="C68" s="2">
        <v>0.18</v>
      </c>
      <c r="D68" s="1" t="s">
        <v>41</v>
      </c>
    </row>
    <row r="69" ht="14.25" customHeight="1">
      <c r="A69" s="1" t="s">
        <v>366</v>
      </c>
      <c r="B69" s="2">
        <v>17.0</v>
      </c>
      <c r="C69" s="2">
        <v>0.28</v>
      </c>
      <c r="D69" s="1" t="s">
        <v>41</v>
      </c>
    </row>
    <row r="70" ht="14.25" customHeight="1">
      <c r="A70" s="1" t="s">
        <v>367</v>
      </c>
      <c r="B70" s="2">
        <v>13.0</v>
      </c>
      <c r="C70" s="2">
        <v>0.24</v>
      </c>
      <c r="D70" s="1" t="s">
        <v>41</v>
      </c>
    </row>
    <row r="71" ht="14.25" customHeight="1">
      <c r="A71" s="1" t="s">
        <v>368</v>
      </c>
      <c r="B71" s="2">
        <v>11.0</v>
      </c>
      <c r="C71" s="2">
        <v>0.06</v>
      </c>
      <c r="D71" s="1" t="s">
        <v>41</v>
      </c>
    </row>
    <row r="72" ht="14.25" customHeight="1">
      <c r="A72" s="1" t="s">
        <v>369</v>
      </c>
      <c r="B72" s="2">
        <v>16.0</v>
      </c>
      <c r="C72" s="2">
        <v>0.46</v>
      </c>
    </row>
    <row r="73" ht="14.25" customHeight="1">
      <c r="A73" s="1" t="s">
        <v>370</v>
      </c>
      <c r="B73" s="2">
        <v>18.0</v>
      </c>
      <c r="C73" s="2">
        <v>0.66</v>
      </c>
    </row>
    <row r="74" ht="14.25" customHeight="1">
      <c r="A74" s="1" t="s">
        <v>371</v>
      </c>
      <c r="B74" s="2">
        <v>12.0</v>
      </c>
      <c r="C74" s="2">
        <v>0.1</v>
      </c>
    </row>
    <row r="75" ht="14.25" customHeight="1">
      <c r="A75" s="1" t="s">
        <v>372</v>
      </c>
      <c r="B75" s="2">
        <v>18.0</v>
      </c>
      <c r="C75" s="2">
        <v>0.51</v>
      </c>
    </row>
    <row r="76" ht="14.25" customHeight="1">
      <c r="A76" s="1" t="s">
        <v>373</v>
      </c>
      <c r="B76" s="2">
        <v>11.0</v>
      </c>
      <c r="C76" s="2">
        <v>0.16</v>
      </c>
    </row>
    <row r="77" ht="14.25" customHeight="1">
      <c r="A77" s="1" t="s">
        <v>374</v>
      </c>
      <c r="B77" s="2">
        <v>18.0</v>
      </c>
      <c r="C77" s="2">
        <v>0.25</v>
      </c>
    </row>
    <row r="78" ht="14.25" customHeight="1">
      <c r="A78" s="1" t="s">
        <v>375</v>
      </c>
      <c r="D78" s="1" t="s">
        <v>41</v>
      </c>
    </row>
    <row r="79" ht="14.25" customHeight="1">
      <c r="A79" s="1" t="s">
        <v>376</v>
      </c>
      <c r="D79" s="1" t="s">
        <v>41</v>
      </c>
    </row>
    <row r="80" ht="14.25" customHeight="1">
      <c r="A80" s="1" t="s">
        <v>377</v>
      </c>
      <c r="D80" s="1" t="s">
        <v>41</v>
      </c>
    </row>
    <row r="81" ht="14.25" customHeight="1">
      <c r="A81" s="1" t="s">
        <v>378</v>
      </c>
      <c r="D81" s="1" t="s">
        <v>41</v>
      </c>
    </row>
    <row r="82" ht="14.25" customHeight="1">
      <c r="A82" s="1" t="s">
        <v>379</v>
      </c>
      <c r="D82" s="1" t="s">
        <v>41</v>
      </c>
    </row>
    <row r="83" ht="14.25" customHeight="1">
      <c r="A83" s="1" t="s">
        <v>380</v>
      </c>
      <c r="B83" s="2">
        <v>15.0</v>
      </c>
      <c r="C83" s="2">
        <v>0.35</v>
      </c>
      <c r="E83" s="3" t="str">
        <f>SUM(B83,B85:B98)/15</f>
        <v>12.46666667</v>
      </c>
      <c r="H83" s="3" t="str">
        <f>SUM(C83,C85:C98)/15</f>
        <v>0.218</v>
      </c>
    </row>
    <row r="84" ht="14.25" customHeight="1">
      <c r="A84" s="1" t="s">
        <v>381</v>
      </c>
      <c r="B84" s="2">
        <v>13.0</v>
      </c>
      <c r="C84" s="2">
        <v>0.21</v>
      </c>
      <c r="D84" s="1" t="s">
        <v>41</v>
      </c>
    </row>
    <row r="85" ht="14.25" customHeight="1">
      <c r="A85" s="1" t="s">
        <v>382</v>
      </c>
      <c r="B85" s="2">
        <v>8.0</v>
      </c>
      <c r="C85" s="2">
        <v>0.1</v>
      </c>
    </row>
    <row r="86" ht="14.25" customHeight="1">
      <c r="A86" s="1" t="s">
        <v>383</v>
      </c>
      <c r="B86" s="2">
        <v>12.0</v>
      </c>
      <c r="C86" s="2">
        <v>0.25</v>
      </c>
    </row>
    <row r="87" ht="14.25" customHeight="1">
      <c r="A87" s="1" t="s">
        <v>384</v>
      </c>
      <c r="B87" s="2">
        <v>12.0</v>
      </c>
      <c r="C87" s="2">
        <v>0.17</v>
      </c>
    </row>
    <row r="88" ht="14.25" customHeight="1">
      <c r="A88" s="1" t="s">
        <v>385</v>
      </c>
      <c r="B88" s="2">
        <v>9.0</v>
      </c>
      <c r="C88" s="2">
        <v>0.11</v>
      </c>
    </row>
    <row r="89" ht="14.25" customHeight="1">
      <c r="A89" s="1" t="s">
        <v>386</v>
      </c>
      <c r="B89" s="2">
        <v>13.0</v>
      </c>
      <c r="C89" s="2">
        <v>0.18</v>
      </c>
    </row>
    <row r="90" ht="14.25" customHeight="1">
      <c r="A90" s="1" t="s">
        <v>387</v>
      </c>
      <c r="B90" s="2">
        <v>13.0</v>
      </c>
      <c r="C90" s="2">
        <v>0.15</v>
      </c>
    </row>
    <row r="91" ht="14.25" customHeight="1">
      <c r="A91" s="1" t="s">
        <v>388</v>
      </c>
      <c r="B91" s="2">
        <v>8.0</v>
      </c>
      <c r="C91" s="2">
        <v>0.09</v>
      </c>
    </row>
    <row r="92" ht="14.25" customHeight="1">
      <c r="A92" s="1" t="s">
        <v>389</v>
      </c>
      <c r="B92" s="2">
        <v>18.0</v>
      </c>
      <c r="C92" s="2">
        <v>0.56</v>
      </c>
    </row>
    <row r="93" ht="14.25" customHeight="1">
      <c r="A93" s="1" t="s">
        <v>390</v>
      </c>
      <c r="B93" s="2">
        <v>14.0</v>
      </c>
      <c r="C93" s="2">
        <v>0.26</v>
      </c>
    </row>
    <row r="94" ht="14.25" customHeight="1">
      <c r="A94" s="1" t="s">
        <v>391</v>
      </c>
      <c r="B94" s="2">
        <v>14.0</v>
      </c>
      <c r="C94" s="2">
        <v>0.23</v>
      </c>
    </row>
    <row r="95" ht="14.25" customHeight="1">
      <c r="A95" s="1" t="s">
        <v>392</v>
      </c>
      <c r="B95" s="2">
        <v>15.0</v>
      </c>
      <c r="C95" s="2">
        <v>0.24</v>
      </c>
    </row>
    <row r="96" ht="14.25" customHeight="1">
      <c r="A96" s="1" t="s">
        <v>393</v>
      </c>
      <c r="B96" s="2">
        <v>14.0</v>
      </c>
      <c r="C96" s="2">
        <v>0.21</v>
      </c>
    </row>
    <row r="97" ht="14.25" customHeight="1">
      <c r="A97" s="1" t="s">
        <v>394</v>
      </c>
      <c r="B97" s="2">
        <v>12.0</v>
      </c>
      <c r="C97" s="2">
        <v>0.25</v>
      </c>
    </row>
    <row r="98" ht="14.25" customHeight="1">
      <c r="A98" s="1" t="s">
        <v>395</v>
      </c>
      <c r="B98" s="2">
        <v>10.0</v>
      </c>
      <c r="C98" s="2">
        <v>0.12</v>
      </c>
    </row>
    <row r="99" ht="14.25" customHeight="1">
      <c r="A99" s="1" t="s">
        <v>396</v>
      </c>
      <c r="B99" s="2">
        <v>18.0</v>
      </c>
      <c r="C99" s="2">
        <v>0.95</v>
      </c>
      <c r="E99" s="3" t="str">
        <f>AVERAGE(B99:B114)</f>
        <v>13.625</v>
      </c>
      <c r="H99" s="3" t="str">
        <f>AVERAGE(C99:C114)</f>
        <v>0.285</v>
      </c>
    </row>
    <row r="100" ht="14.25" customHeight="1">
      <c r="A100" s="1" t="s">
        <v>397</v>
      </c>
      <c r="B100" s="2">
        <v>11.0</v>
      </c>
      <c r="C100" s="2">
        <v>0.13</v>
      </c>
    </row>
    <row r="101" ht="14.25" customHeight="1">
      <c r="A101" s="1" t="s">
        <v>398</v>
      </c>
      <c r="B101" s="2">
        <v>16.0</v>
      </c>
      <c r="C101" s="2">
        <v>0.23</v>
      </c>
    </row>
    <row r="102" ht="14.25" customHeight="1">
      <c r="A102" s="1" t="s">
        <v>399</v>
      </c>
      <c r="B102" s="2">
        <v>11.0</v>
      </c>
      <c r="C102" s="2">
        <v>0.16</v>
      </c>
    </row>
    <row r="103" ht="14.25" customHeight="1">
      <c r="A103" s="1" t="s">
        <v>400</v>
      </c>
      <c r="B103" s="2">
        <v>10.0</v>
      </c>
      <c r="C103" s="2">
        <v>0.1</v>
      </c>
    </row>
    <row r="104" ht="14.25" customHeight="1">
      <c r="A104" s="1" t="s">
        <v>401</v>
      </c>
      <c r="B104" s="2">
        <v>19.0</v>
      </c>
      <c r="C104" s="2">
        <v>0.41</v>
      </c>
    </row>
    <row r="105" ht="14.25" customHeight="1">
      <c r="A105" s="1" t="s">
        <v>402</v>
      </c>
      <c r="B105" s="2">
        <v>21.0</v>
      </c>
      <c r="C105" s="2">
        <v>0.75</v>
      </c>
    </row>
    <row r="106" ht="14.25" customHeight="1">
      <c r="A106" s="1" t="s">
        <v>403</v>
      </c>
      <c r="B106" s="2">
        <v>14.0</v>
      </c>
      <c r="C106" s="2">
        <v>0.2</v>
      </c>
    </row>
    <row r="107" ht="14.25" customHeight="1">
      <c r="A107" s="1" t="s">
        <v>404</v>
      </c>
      <c r="B107" s="2">
        <v>12.0</v>
      </c>
      <c r="C107" s="2">
        <v>0.1</v>
      </c>
    </row>
    <row r="108" ht="14.25" customHeight="1">
      <c r="A108" s="1" t="s">
        <v>405</v>
      </c>
      <c r="B108" s="2">
        <v>17.0</v>
      </c>
      <c r="C108" s="2">
        <v>0.44</v>
      </c>
    </row>
    <row r="109" ht="14.25" customHeight="1">
      <c r="A109" s="1" t="s">
        <v>406</v>
      </c>
      <c r="B109" s="2">
        <v>21.0</v>
      </c>
      <c r="C109" s="2">
        <v>0.49</v>
      </c>
    </row>
    <row r="110" ht="14.25" customHeight="1">
      <c r="A110" s="1" t="s">
        <v>407</v>
      </c>
      <c r="B110" s="2">
        <v>8.0</v>
      </c>
      <c r="C110" s="2">
        <v>0.08</v>
      </c>
    </row>
    <row r="111" ht="14.25" customHeight="1">
      <c r="A111" s="1" t="s">
        <v>408</v>
      </c>
      <c r="B111" s="2">
        <v>12.0</v>
      </c>
      <c r="C111" s="2">
        <v>0.19</v>
      </c>
    </row>
    <row r="112" ht="14.25" customHeight="1">
      <c r="A112" s="1" t="s">
        <v>409</v>
      </c>
      <c r="B112" s="2">
        <v>12.0</v>
      </c>
      <c r="C112" s="2">
        <v>0.17</v>
      </c>
    </row>
    <row r="113" ht="14.25" customHeight="1">
      <c r="A113" s="1" t="s">
        <v>410</v>
      </c>
      <c r="B113" s="2">
        <v>7.0</v>
      </c>
      <c r="C113" s="2">
        <v>0.08</v>
      </c>
    </row>
    <row r="114" ht="14.25" customHeight="1">
      <c r="A114" s="1" t="s">
        <v>411</v>
      </c>
      <c r="B114" s="2">
        <v>9.0</v>
      </c>
      <c r="C114" s="2">
        <v>0.08</v>
      </c>
    </row>
    <row r="115" ht="14.25" customHeight="1">
      <c r="A115" s="1" t="s">
        <v>412</v>
      </c>
      <c r="B115" s="2">
        <v>17.0</v>
      </c>
      <c r="C115" s="2">
        <v>0.97</v>
      </c>
      <c r="E115" s="3" t="str">
        <f>SUM(B115:B116,B119:B128)/12</f>
        <v>15.5</v>
      </c>
      <c r="H115" s="3" t="str">
        <f>SUM(C115:C116,C119:C128)/12</f>
        <v>0.4133333333</v>
      </c>
    </row>
    <row r="116" ht="14.25" customHeight="1">
      <c r="A116" s="1" t="s">
        <v>413</v>
      </c>
      <c r="B116" s="2">
        <v>19.0</v>
      </c>
      <c r="C116" s="2">
        <v>0.47</v>
      </c>
    </row>
    <row r="117" ht="14.25" customHeight="1">
      <c r="A117" s="1" t="s">
        <v>414</v>
      </c>
      <c r="B117" s="2">
        <v>21.0</v>
      </c>
      <c r="C117" s="2">
        <v>0.55</v>
      </c>
      <c r="D117" s="1" t="s">
        <v>41</v>
      </c>
    </row>
    <row r="118" ht="14.25" customHeight="1">
      <c r="A118" s="1" t="s">
        <v>415</v>
      </c>
      <c r="B118" s="2">
        <v>18.0</v>
      </c>
      <c r="C118" s="2">
        <v>0.3</v>
      </c>
      <c r="D118" s="1" t="s">
        <v>41</v>
      </c>
    </row>
    <row r="119" ht="14.25" customHeight="1">
      <c r="A119" s="1" t="s">
        <v>416</v>
      </c>
      <c r="B119" s="2">
        <v>21.0</v>
      </c>
      <c r="C119" s="2">
        <v>0.69</v>
      </c>
    </row>
    <row r="120" ht="14.25" customHeight="1">
      <c r="A120" s="1" t="s">
        <v>417</v>
      </c>
      <c r="B120" s="2">
        <v>16.0</v>
      </c>
      <c r="C120" s="2">
        <v>0.65</v>
      </c>
    </row>
    <row r="121" ht="14.25" customHeight="1">
      <c r="A121" s="1" t="s">
        <v>418</v>
      </c>
      <c r="B121" s="2">
        <v>15.0</v>
      </c>
      <c r="C121" s="2">
        <v>0.45</v>
      </c>
    </row>
    <row r="122" ht="14.25" customHeight="1">
      <c r="A122" s="1" t="s">
        <v>419</v>
      </c>
      <c r="B122" s="2">
        <v>14.0</v>
      </c>
      <c r="C122" s="2">
        <v>0.21</v>
      </c>
    </row>
    <row r="123" ht="14.25" customHeight="1">
      <c r="A123" s="1" t="s">
        <v>420</v>
      </c>
      <c r="B123" s="2">
        <v>12.0</v>
      </c>
      <c r="C123" s="2">
        <v>0.3</v>
      </c>
    </row>
    <row r="124" ht="14.25" customHeight="1">
      <c r="A124" s="1" t="s">
        <v>421</v>
      </c>
      <c r="B124" s="2">
        <v>18.0</v>
      </c>
      <c r="C124" s="2">
        <v>0.35</v>
      </c>
    </row>
    <row r="125" ht="14.25" customHeight="1">
      <c r="A125" s="1" t="s">
        <v>422</v>
      </c>
      <c r="B125" s="2">
        <v>15.0</v>
      </c>
      <c r="C125" s="2">
        <v>0.28</v>
      </c>
    </row>
    <row r="126" ht="14.25" customHeight="1">
      <c r="A126" s="1" t="s">
        <v>423</v>
      </c>
      <c r="B126" s="2">
        <v>13.0</v>
      </c>
      <c r="C126" s="2">
        <v>0.19</v>
      </c>
    </row>
    <row r="127" ht="14.25" customHeight="1">
      <c r="A127" s="1" t="s">
        <v>424</v>
      </c>
      <c r="B127" s="2">
        <v>13.0</v>
      </c>
      <c r="C127" s="2">
        <v>0.15</v>
      </c>
    </row>
    <row r="128" ht="14.25" customHeight="1">
      <c r="A128" s="1" t="s">
        <v>425</v>
      </c>
      <c r="B128" s="2">
        <v>13.0</v>
      </c>
      <c r="C128" s="2">
        <v>0.25</v>
      </c>
    </row>
    <row r="129" ht="14.25" customHeight="1">
      <c r="A129" s="1" t="s">
        <v>426</v>
      </c>
      <c r="B129" s="2">
        <v>12.0</v>
      </c>
      <c r="C129" s="2">
        <v>0.16</v>
      </c>
      <c r="D129" s="1" t="s">
        <v>41</v>
      </c>
    </row>
    <row r="130" ht="14.25" customHeight="1">
      <c r="A130" s="1" t="s">
        <v>427</v>
      </c>
      <c r="D130" s="1" t="s">
        <v>41</v>
      </c>
    </row>
    <row r="131" ht="14.25" customHeight="1"/>
    <row r="132" ht="14.25" customHeight="1">
      <c r="A132" s="1" t="s">
        <v>428</v>
      </c>
      <c r="B132" s="2">
        <v>12.0</v>
      </c>
      <c r="C132" s="2">
        <v>0.23</v>
      </c>
      <c r="E132" s="3" t="str">
        <f>AVERAGE(B132:B146)</f>
        <v>12.13333333</v>
      </c>
      <c r="F132" s="3" t="str">
        <f>SUM(B132:B146,B148:B150,B152:B160,B164:B195)/59</f>
        <v>12.71186441</v>
      </c>
      <c r="H132" s="3" t="str">
        <f>AVERAGE(C132:C146)</f>
        <v>0.1906666667</v>
      </c>
      <c r="I132" s="3" t="str">
        <f>SUM(C132:C146,C148:C150,C152:C160,C164:C195)/59</f>
        <v>0.2111864407</v>
      </c>
    </row>
    <row r="133" ht="14.25" customHeight="1">
      <c r="A133" s="1" t="s">
        <v>429</v>
      </c>
      <c r="B133" s="2">
        <v>13.0</v>
      </c>
      <c r="C133" s="2">
        <v>0.14</v>
      </c>
    </row>
    <row r="134" ht="14.25" customHeight="1">
      <c r="A134" s="1" t="s">
        <v>430</v>
      </c>
      <c r="B134" s="2">
        <v>11.0</v>
      </c>
      <c r="C134" s="2">
        <v>0.14</v>
      </c>
    </row>
    <row r="135" ht="14.25" customHeight="1">
      <c r="A135" s="1" t="s">
        <v>431</v>
      </c>
      <c r="B135" s="2">
        <v>12.0</v>
      </c>
      <c r="C135" s="2">
        <v>0.21</v>
      </c>
    </row>
    <row r="136" ht="14.25" customHeight="1">
      <c r="A136" s="1" t="s">
        <v>432</v>
      </c>
      <c r="B136" s="2">
        <v>16.0</v>
      </c>
      <c r="C136" s="2">
        <v>0.34</v>
      </c>
    </row>
    <row r="137" ht="14.25" customHeight="1">
      <c r="A137" s="1" t="s">
        <v>433</v>
      </c>
      <c r="B137" s="2">
        <v>11.0</v>
      </c>
      <c r="C137" s="2">
        <v>0.13</v>
      </c>
    </row>
    <row r="138" ht="14.25" customHeight="1">
      <c r="A138" s="1" t="s">
        <v>434</v>
      </c>
      <c r="B138" s="2">
        <v>12.0</v>
      </c>
      <c r="C138" s="2">
        <v>0.17</v>
      </c>
    </row>
    <row r="139" ht="14.25" customHeight="1">
      <c r="A139" s="1" t="s">
        <v>435</v>
      </c>
      <c r="B139" s="2">
        <v>12.0</v>
      </c>
      <c r="C139" s="2">
        <v>0.18</v>
      </c>
    </row>
    <row r="140" ht="14.25" customHeight="1">
      <c r="A140" s="1" t="s">
        <v>436</v>
      </c>
      <c r="B140" s="2">
        <v>10.0</v>
      </c>
      <c r="C140" s="2">
        <v>0.14</v>
      </c>
    </row>
    <row r="141" ht="14.25" customHeight="1">
      <c r="A141" s="1" t="s">
        <v>437</v>
      </c>
      <c r="B141" s="2">
        <v>14.0</v>
      </c>
      <c r="C141" s="2">
        <v>0.28</v>
      </c>
    </row>
    <row r="142" ht="14.25" customHeight="1">
      <c r="A142" s="1" t="s">
        <v>438</v>
      </c>
      <c r="B142" s="2">
        <v>13.0</v>
      </c>
      <c r="C142" s="2">
        <v>0.23</v>
      </c>
    </row>
    <row r="143" ht="14.25" customHeight="1">
      <c r="A143" s="1" t="s">
        <v>439</v>
      </c>
      <c r="B143" s="2">
        <v>12.0</v>
      </c>
      <c r="C143" s="2">
        <v>0.2</v>
      </c>
    </row>
    <row r="144" ht="14.25" customHeight="1">
      <c r="A144" s="1" t="s">
        <v>440</v>
      </c>
      <c r="B144" s="2">
        <v>14.0</v>
      </c>
      <c r="C144" s="2">
        <v>0.24</v>
      </c>
    </row>
    <row r="145" ht="14.25" customHeight="1">
      <c r="A145" s="1" t="s">
        <v>441</v>
      </c>
      <c r="B145" s="2">
        <v>11.0</v>
      </c>
      <c r="C145" s="2">
        <v>0.12</v>
      </c>
    </row>
    <row r="146" ht="14.25" customHeight="1">
      <c r="A146" s="1" t="s">
        <v>442</v>
      </c>
      <c r="B146" s="2">
        <v>9.0</v>
      </c>
      <c r="C146" s="2">
        <v>0.11</v>
      </c>
    </row>
    <row r="147" ht="14.25" customHeight="1">
      <c r="A147" s="1" t="s">
        <v>443</v>
      </c>
      <c r="D147" s="1" t="s">
        <v>41</v>
      </c>
    </row>
    <row r="148" ht="14.25" customHeight="1">
      <c r="A148" s="1" t="s">
        <v>444</v>
      </c>
      <c r="B148" s="2">
        <v>8.0</v>
      </c>
      <c r="C148" s="2">
        <v>0.12</v>
      </c>
      <c r="E148" s="3" t="str">
        <f>SUM(B148:B150,B152:B160)/12</f>
        <v>10.91666667</v>
      </c>
      <c r="H148" s="3" t="str">
        <f>SUM(C148:C150,C152:C160)/12</f>
        <v>0.1441666667</v>
      </c>
    </row>
    <row r="149" ht="14.25" customHeight="1">
      <c r="A149" s="1" t="s">
        <v>445</v>
      </c>
      <c r="B149" s="2">
        <v>11.0</v>
      </c>
      <c r="C149" s="2">
        <v>0.15</v>
      </c>
    </row>
    <row r="150" ht="14.25" customHeight="1">
      <c r="A150" s="1" t="s">
        <v>446</v>
      </c>
      <c r="B150" s="2">
        <v>8.0</v>
      </c>
      <c r="C150" s="2">
        <v>0.1</v>
      </c>
    </row>
    <row r="151" ht="14.25" customHeight="1">
      <c r="A151" s="1" t="s">
        <v>447</v>
      </c>
      <c r="B151" s="2">
        <v>11.0</v>
      </c>
      <c r="C151" s="2">
        <v>0.12</v>
      </c>
      <c r="D151" s="1" t="s">
        <v>41</v>
      </c>
    </row>
    <row r="152" ht="14.25" customHeight="1">
      <c r="A152" s="1" t="s">
        <v>448</v>
      </c>
      <c r="B152" s="2">
        <v>10.0</v>
      </c>
      <c r="C152" s="2">
        <v>0.12</v>
      </c>
    </row>
    <row r="153" ht="14.25" customHeight="1">
      <c r="A153" s="1" t="s">
        <v>449</v>
      </c>
      <c r="B153" s="2">
        <v>11.0</v>
      </c>
      <c r="C153" s="2">
        <v>0.16</v>
      </c>
    </row>
    <row r="154" ht="14.25" customHeight="1">
      <c r="A154" s="1" t="s">
        <v>450</v>
      </c>
      <c r="B154" s="2">
        <v>13.0</v>
      </c>
      <c r="C154" s="2">
        <v>0.21</v>
      </c>
    </row>
    <row r="155" ht="14.25" customHeight="1">
      <c r="A155" s="1" t="s">
        <v>451</v>
      </c>
      <c r="B155" s="2">
        <v>15.0</v>
      </c>
      <c r="C155" s="2">
        <v>0.17</v>
      </c>
    </row>
    <row r="156" ht="14.25" customHeight="1">
      <c r="A156" s="1" t="s">
        <v>452</v>
      </c>
      <c r="B156" s="2">
        <v>9.0</v>
      </c>
      <c r="C156" s="2">
        <v>0.08</v>
      </c>
    </row>
    <row r="157" ht="14.25" customHeight="1">
      <c r="A157" s="1" t="s">
        <v>453</v>
      </c>
      <c r="B157" s="2">
        <v>12.0</v>
      </c>
      <c r="C157" s="2">
        <v>0.17</v>
      </c>
    </row>
    <row r="158" ht="14.25" customHeight="1">
      <c r="A158" s="1" t="s">
        <v>454</v>
      </c>
      <c r="B158" s="2">
        <v>9.0</v>
      </c>
      <c r="C158" s="2">
        <v>0.09</v>
      </c>
    </row>
    <row r="159" ht="14.25" customHeight="1">
      <c r="A159" s="1" t="s">
        <v>455</v>
      </c>
      <c r="B159" s="2">
        <v>12.0</v>
      </c>
      <c r="C159" s="2">
        <v>0.2</v>
      </c>
    </row>
    <row r="160" ht="14.25" customHeight="1">
      <c r="A160" s="1" t="s">
        <v>456</v>
      </c>
      <c r="B160" s="2">
        <v>13.0</v>
      </c>
      <c r="C160" s="2">
        <v>0.16</v>
      </c>
    </row>
    <row r="161" ht="14.25" customHeight="1">
      <c r="A161" s="1" t="s">
        <v>457</v>
      </c>
      <c r="D161" s="1" t="s">
        <v>41</v>
      </c>
    </row>
    <row r="162" ht="14.25" customHeight="1">
      <c r="A162" s="1" t="s">
        <v>458</v>
      </c>
      <c r="D162" s="1" t="s">
        <v>41</v>
      </c>
    </row>
    <row r="163" ht="14.25" customHeight="1">
      <c r="A163" s="1" t="s">
        <v>459</v>
      </c>
      <c r="D163" s="1" t="s">
        <v>41</v>
      </c>
    </row>
    <row r="164" ht="14.25" customHeight="1">
      <c r="A164" s="1" t="s">
        <v>460</v>
      </c>
      <c r="B164" s="2">
        <v>16.0</v>
      </c>
      <c r="C164" s="2">
        <v>0.4</v>
      </c>
      <c r="E164" s="3" t="str">
        <f>AVERAGE(B164:B179)</f>
        <v>13</v>
      </c>
      <c r="H164" s="3" t="str">
        <f>AVERAGE(C164:C179)</f>
        <v>0.203125</v>
      </c>
    </row>
    <row r="165" ht="14.25" customHeight="1">
      <c r="A165" s="1" t="s">
        <v>461</v>
      </c>
      <c r="B165" s="2">
        <v>13.0</v>
      </c>
      <c r="C165" s="2">
        <v>0.27</v>
      </c>
    </row>
    <row r="166" ht="14.25" customHeight="1">
      <c r="A166" s="1" t="s">
        <v>462</v>
      </c>
      <c r="B166" s="2">
        <v>14.0</v>
      </c>
      <c r="C166" s="2">
        <v>0.19</v>
      </c>
    </row>
    <row r="167" ht="14.25" customHeight="1">
      <c r="A167" s="1" t="s">
        <v>463</v>
      </c>
      <c r="B167" s="2">
        <v>10.0</v>
      </c>
      <c r="C167" s="2">
        <v>0.1</v>
      </c>
    </row>
    <row r="168" ht="14.25" customHeight="1">
      <c r="A168" s="1" t="s">
        <v>464</v>
      </c>
      <c r="B168" s="2">
        <v>14.0</v>
      </c>
      <c r="C168" s="2">
        <v>0.26</v>
      </c>
    </row>
    <row r="169" ht="14.25" customHeight="1">
      <c r="A169" s="1" t="s">
        <v>465</v>
      </c>
      <c r="B169" s="2">
        <v>12.0</v>
      </c>
      <c r="C169" s="2">
        <v>0.22</v>
      </c>
    </row>
    <row r="170" ht="14.25" customHeight="1">
      <c r="A170" s="1" t="s">
        <v>466</v>
      </c>
      <c r="B170" s="2">
        <v>15.0</v>
      </c>
      <c r="C170" s="2">
        <v>0.19</v>
      </c>
    </row>
    <row r="171" ht="14.25" customHeight="1">
      <c r="A171" s="1" t="s">
        <v>467</v>
      </c>
      <c r="B171" s="2">
        <v>11.0</v>
      </c>
      <c r="C171" s="2">
        <v>0.21</v>
      </c>
    </row>
    <row r="172" ht="14.25" customHeight="1">
      <c r="A172" s="1" t="s">
        <v>468</v>
      </c>
      <c r="B172" s="2">
        <v>11.0</v>
      </c>
      <c r="C172" s="2">
        <v>0.11</v>
      </c>
    </row>
    <row r="173" ht="14.25" customHeight="1">
      <c r="A173" s="1" t="s">
        <v>469</v>
      </c>
      <c r="B173" s="2">
        <v>13.0</v>
      </c>
      <c r="C173" s="2">
        <v>0.22</v>
      </c>
    </row>
    <row r="174" ht="14.25" customHeight="1">
      <c r="A174" s="1" t="s">
        <v>470</v>
      </c>
      <c r="B174" s="2">
        <v>17.0</v>
      </c>
      <c r="C174" s="2">
        <v>0.25</v>
      </c>
    </row>
    <row r="175" ht="14.25" customHeight="1">
      <c r="A175" s="1" t="s">
        <v>471</v>
      </c>
      <c r="B175" s="2">
        <v>10.0</v>
      </c>
      <c r="C175" s="2">
        <v>0.1</v>
      </c>
    </row>
    <row r="176" ht="14.25" customHeight="1">
      <c r="A176" s="1" t="s">
        <v>472</v>
      </c>
      <c r="B176" s="2">
        <v>12.0</v>
      </c>
      <c r="C176" s="2">
        <v>0.12</v>
      </c>
    </row>
    <row r="177" ht="14.25" customHeight="1">
      <c r="A177" s="1" t="s">
        <v>473</v>
      </c>
      <c r="B177" s="2">
        <v>12.0</v>
      </c>
      <c r="C177" s="2">
        <v>0.16</v>
      </c>
    </row>
    <row r="178" ht="14.25" customHeight="1">
      <c r="A178" s="1" t="s">
        <v>474</v>
      </c>
      <c r="B178" s="2">
        <v>13.0</v>
      </c>
      <c r="C178" s="2">
        <v>0.24</v>
      </c>
    </row>
    <row r="179" ht="14.25" customHeight="1">
      <c r="A179" s="1" t="s">
        <v>475</v>
      </c>
      <c r="B179" s="2">
        <v>15.0</v>
      </c>
      <c r="C179" s="2">
        <v>0.21</v>
      </c>
    </row>
    <row r="180" ht="14.25" customHeight="1">
      <c r="A180" s="1" t="s">
        <v>476</v>
      </c>
      <c r="B180" s="2">
        <v>7.0</v>
      </c>
      <c r="C180" s="2">
        <v>0.06</v>
      </c>
      <c r="E180" s="3" t="str">
        <f>AVERAGE(B180:B195)</f>
        <v>14.3125</v>
      </c>
      <c r="H180" s="3" t="str">
        <f>AVERAGE(C180:C195)</f>
        <v>0.28875</v>
      </c>
    </row>
    <row r="181" ht="14.25" customHeight="1">
      <c r="A181" s="1" t="s">
        <v>477</v>
      </c>
      <c r="B181" s="2">
        <v>15.0</v>
      </c>
      <c r="C181" s="2">
        <v>0.35</v>
      </c>
    </row>
    <row r="182" ht="14.25" customHeight="1">
      <c r="A182" s="1" t="s">
        <v>478</v>
      </c>
      <c r="B182" s="2">
        <v>14.0</v>
      </c>
      <c r="C182" s="2">
        <v>0.26</v>
      </c>
    </row>
    <row r="183" ht="14.25" customHeight="1">
      <c r="A183" s="1" t="s">
        <v>479</v>
      </c>
      <c r="B183" s="2">
        <v>13.0</v>
      </c>
      <c r="C183" s="2">
        <v>0.37</v>
      </c>
    </row>
    <row r="184" ht="14.25" customHeight="1">
      <c r="A184" s="1" t="s">
        <v>480</v>
      </c>
      <c r="B184" s="2">
        <v>15.0</v>
      </c>
      <c r="C184" s="2">
        <v>0.32</v>
      </c>
    </row>
    <row r="185" ht="14.25" customHeight="1">
      <c r="A185" s="1" t="s">
        <v>481</v>
      </c>
      <c r="B185" s="2">
        <v>14.0</v>
      </c>
      <c r="C185" s="2">
        <v>0.26</v>
      </c>
    </row>
    <row r="186" ht="14.25" customHeight="1">
      <c r="A186" s="1" t="s">
        <v>482</v>
      </c>
      <c r="B186" s="2">
        <v>20.0</v>
      </c>
      <c r="C186" s="2">
        <v>0.59</v>
      </c>
    </row>
    <row r="187" ht="14.25" customHeight="1">
      <c r="A187" s="1" t="s">
        <v>483</v>
      </c>
      <c r="B187" s="2">
        <v>16.0</v>
      </c>
      <c r="C187" s="2">
        <v>0.38</v>
      </c>
    </row>
    <row r="188" ht="14.25" customHeight="1">
      <c r="A188" s="1" t="s">
        <v>484</v>
      </c>
      <c r="B188" s="2">
        <v>11.0</v>
      </c>
      <c r="C188" s="2">
        <v>0.1</v>
      </c>
    </row>
    <row r="189" ht="14.25" customHeight="1">
      <c r="A189" s="1" t="s">
        <v>485</v>
      </c>
      <c r="B189" s="2">
        <v>18.0</v>
      </c>
      <c r="C189" s="2">
        <v>0.43</v>
      </c>
    </row>
    <row r="190" ht="14.25" customHeight="1">
      <c r="A190" s="1" t="s">
        <v>486</v>
      </c>
      <c r="B190" s="2">
        <v>13.0</v>
      </c>
      <c r="C190" s="2">
        <v>0.17</v>
      </c>
    </row>
    <row r="191" ht="14.25" customHeight="1">
      <c r="A191" s="1" t="s">
        <v>487</v>
      </c>
      <c r="B191" s="2">
        <v>13.0</v>
      </c>
      <c r="C191" s="2">
        <v>0.21</v>
      </c>
    </row>
    <row r="192" ht="14.25" customHeight="1">
      <c r="A192" s="1" t="s">
        <v>488</v>
      </c>
      <c r="B192" s="2">
        <v>18.0</v>
      </c>
      <c r="C192" s="2">
        <v>0.43</v>
      </c>
    </row>
    <row r="193" ht="14.25" customHeight="1">
      <c r="A193" s="1" t="s">
        <v>489</v>
      </c>
      <c r="B193" s="2">
        <v>13.0</v>
      </c>
      <c r="C193" s="2">
        <v>0.21</v>
      </c>
    </row>
    <row r="194" ht="14.25" customHeight="1">
      <c r="A194" s="1" t="s">
        <v>490</v>
      </c>
      <c r="B194" s="2">
        <v>16.0</v>
      </c>
      <c r="C194" s="2">
        <v>0.28</v>
      </c>
    </row>
    <row r="195" ht="14.25" customHeight="1">
      <c r="A195" s="1" t="s">
        <v>491</v>
      </c>
      <c r="B195" s="2">
        <v>13.0</v>
      </c>
      <c r="C195" s="2">
        <v>0.2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" width="20.71"/>
    <col customWidth="1" min="2" max="2" width="12.0"/>
    <col customWidth="1" min="3" max="7" width="8.71"/>
    <col customWidth="1" min="8" max="8" width="9.71"/>
    <col customWidth="1" min="9" max="15" width="8.71"/>
  </cols>
  <sheetData>
    <row r="1" ht="14.25" customHeight="1">
      <c r="A1" s="1" t="s">
        <v>492</v>
      </c>
      <c r="B1" s="1" t="s">
        <v>493</v>
      </c>
      <c r="E1" s="1" t="s">
        <v>494</v>
      </c>
      <c r="H1" s="1" t="s">
        <v>495</v>
      </c>
      <c r="K1" s="1" t="s">
        <v>496</v>
      </c>
    </row>
    <row r="2" ht="14.25" customHeight="1">
      <c r="A2" s="1" t="s">
        <v>497</v>
      </c>
      <c r="B2" s="1" t="s">
        <v>498</v>
      </c>
      <c r="C2" s="1" t="s">
        <v>499</v>
      </c>
      <c r="D2" s="1" t="s">
        <v>500</v>
      </c>
      <c r="E2" s="1" t="s">
        <v>498</v>
      </c>
      <c r="F2" s="1" t="s">
        <v>499</v>
      </c>
      <c r="G2" s="1" t="s">
        <v>500</v>
      </c>
      <c r="H2" s="1" t="s">
        <v>498</v>
      </c>
      <c r="I2" s="1" t="s">
        <v>499</v>
      </c>
      <c r="J2" s="1" t="s">
        <v>500</v>
      </c>
      <c r="K2" s="1" t="s">
        <v>498</v>
      </c>
      <c r="L2" s="1" t="s">
        <v>499</v>
      </c>
      <c r="M2" s="1" t="s">
        <v>500</v>
      </c>
    </row>
    <row r="3" ht="14.25" customHeight="1">
      <c r="A3" s="1" t="s">
        <v>501</v>
      </c>
      <c r="B3" s="2">
        <v>15.3870967741935</v>
      </c>
      <c r="C3" s="2">
        <v>14.53125</v>
      </c>
      <c r="D3" s="2">
        <v>13.84375</v>
      </c>
      <c r="E3" s="2">
        <v>20.6875</v>
      </c>
      <c r="F3" s="2">
        <v>16.5625</v>
      </c>
      <c r="G3" s="2">
        <v>20.59375</v>
      </c>
      <c r="H3" s="2">
        <v>22.8</v>
      </c>
      <c r="I3" s="2">
        <v>20.875</v>
      </c>
      <c r="J3" s="2">
        <v>23.28125</v>
      </c>
      <c r="K3" s="2">
        <v>17.4186046511627</v>
      </c>
      <c r="L3" s="2">
        <v>12.7118644067796</v>
      </c>
      <c r="M3" s="2">
        <v>14.96</v>
      </c>
    </row>
    <row r="4" ht="14.25" customHeight="1">
      <c r="A4" s="1" t="s">
        <v>502</v>
      </c>
      <c r="B4" s="2">
        <v>14.578947368421</v>
      </c>
      <c r="E4" s="2">
        <v>19.28125</v>
      </c>
      <c r="H4" s="2">
        <v>22.3085106382978</v>
      </c>
      <c r="K4" s="2">
        <v>14.3398692810457</v>
      </c>
    </row>
    <row r="5" ht="14.25" customHeight="1">
      <c r="A5" s="1" t="s">
        <v>503</v>
      </c>
      <c r="B5" s="2">
        <v>0.486129032258064</v>
      </c>
      <c r="C5" s="2">
        <v>0.381562499999999</v>
      </c>
      <c r="D5" s="2">
        <v>0.392187499999999</v>
      </c>
      <c r="E5" s="2">
        <v>1.14531249999999</v>
      </c>
      <c r="F5" s="2">
        <v>0.617187499999999</v>
      </c>
      <c r="G5" s="2">
        <v>1.07562499999999</v>
      </c>
      <c r="H5" s="2">
        <v>1.46766666666666</v>
      </c>
      <c r="I5" s="2">
        <v>1.10906249999999</v>
      </c>
      <c r="J5" s="2">
        <v>1.451875</v>
      </c>
      <c r="K5" s="2">
        <v>0.479999999999999</v>
      </c>
      <c r="L5" s="2">
        <v>0.211186440677966</v>
      </c>
      <c r="M5" s="2">
        <v>0.3028</v>
      </c>
    </row>
    <row r="6" ht="14.25" customHeight="1">
      <c r="A6" s="1" t="s">
        <v>504</v>
      </c>
      <c r="B6" s="2">
        <v>0.419263157894736</v>
      </c>
      <c r="E6" s="2">
        <v>0.946041666666666</v>
      </c>
      <c r="H6" s="2">
        <v>1.34670212765957</v>
      </c>
      <c r="K6" s="2">
        <v>0.315294117647058</v>
      </c>
    </row>
    <row r="7" ht="14.25" customHeight="1">
      <c r="A7" s="1" t="s">
        <v>505</v>
      </c>
      <c r="B7" s="2">
        <v>95.0</v>
      </c>
      <c r="E7" s="2">
        <v>96.0</v>
      </c>
      <c r="H7" s="2">
        <v>94.0</v>
      </c>
      <c r="K7" s="2">
        <v>152.0</v>
      </c>
    </row>
    <row r="8" ht="14.25" customHeight="1">
      <c r="A8" s="1" t="s">
        <v>506</v>
      </c>
      <c r="B8" s="2">
        <v>31.0</v>
      </c>
      <c r="C8" s="2">
        <v>32.0</v>
      </c>
      <c r="D8" s="2">
        <v>32.0</v>
      </c>
      <c r="E8" s="2">
        <v>32.0</v>
      </c>
      <c r="F8" s="2">
        <v>32.0</v>
      </c>
      <c r="G8" s="2">
        <v>32.0</v>
      </c>
      <c r="H8" s="2">
        <v>30.0</v>
      </c>
      <c r="I8" s="2">
        <v>32.0</v>
      </c>
      <c r="J8" s="2">
        <v>32.0</v>
      </c>
      <c r="K8" s="2">
        <v>43.0</v>
      </c>
      <c r="L8" s="2">
        <v>59.0</v>
      </c>
      <c r="M8" s="2">
        <v>50.0</v>
      </c>
    </row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</sheetData>
  <drawing r:id="rId1"/>
</worksheet>
</file>